
<file path=[Content_Types].xml><?xml version="1.0" encoding="utf-8"?>
<Types xmlns="http://schemas.openxmlformats.org/package/2006/content-types">
  <Override PartName="/xl/ctrlProps/ctrlProp232.xml" ContentType="application/vnd.ms-excel.controlproperties+xml"/>
  <Override PartName="/xl/ctrlProps/ctrlProp78.xml" ContentType="application/vnd.ms-excel.controlproperties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trlProps/ctrlProp221.xml" ContentType="application/vnd.ms-excel.controlproperties+xml"/>
  <Override PartName="/xl/ctrlProps/ctrlProp67.xml" ContentType="application/vnd.ms-excel.controlproperties+xml"/>
  <Override PartName="/xl/ctrlProps/ctrlProp308.xml" ContentType="application/vnd.ms-excel.controlproperties+xml"/>
  <Override PartName="/xl/ctrlProps/ctrlProp319.xml" ContentType="application/vnd.ms-excel.controlproperties+xml"/>
  <Override PartName="/xl/ctrlProps/ctrlProp169.xml" ContentType="application/vnd.ms-excel.controlproperties+xml"/>
  <Override PartName="/xl/ctrlProps/ctrlProp194.xml" ContentType="application/vnd.ms-excel.controlproperties+xml"/>
  <Override PartName="/xl/ctrlProps/ctrlProp158.xml" ContentType="application/vnd.ms-excel.controlproperties+xml"/>
  <Override PartName="/xl/ctrlProps/ctrlProp147.xml" ContentType="application/vnd.ms-excel.controlproperties+xml"/>
  <Override PartName="/xl/ctrlProps/ctrlProp45.xml" ContentType="application/vnd.ms-excel.controlproperties+xml"/>
  <Override PartName="/xl/ctrlProps/ctrlProp56.xml" ContentType="application/vnd.ms-excel.controlproperties+xml"/>
  <Override PartName="/xl/ctrlProps/ctrlProp210.xml" ContentType="application/vnd.ms-excel.controlproperties+xml"/>
  <Override PartName="/xl/ctrlProps/ctrlProp92.xml" ContentType="application/vnd.ms-excel.controlproperties+xml"/>
  <Default Extension="xml" ContentType="application/xml"/>
  <Override PartName="/xl/ctrlProps/ctrlProp183.xml" ContentType="application/vnd.ms-excel.controlproperties+xml"/>
  <Override PartName="/xl/ctrlProps/ctrlProp34.xml" ContentType="application/vnd.ms-excel.controlproperties+xml"/>
  <Override PartName="/xl/ctrlProps/ctrlProp136.xml" ContentType="application/vnd.ms-excel.controlproperties+xml"/>
  <Override PartName="/xl/ctrlProps/ctrlProp81.xml" ContentType="application/vnd.ms-excel.controlproperties+xml"/>
  <Override PartName="/xl/worksheets/sheet3.xml" ContentType="application/vnd.openxmlformats-officedocument.spreadsheetml.worksheet+xml"/>
  <Override PartName="/xl/ctrlProps/ctrlProp70.xml" ContentType="application/vnd.ms-excel.controlproperties+xml"/>
  <Override PartName="/xl/ctrlProps/ctrlProp23.xml" ContentType="application/vnd.ms-excel.controlproperties+xml"/>
  <Override PartName="/xl/ctrlProps/ctrlProp311.xml" ContentType="application/vnd.ms-excel.controlproperties+xml"/>
  <Override PartName="/xl/ctrlProps/ctrlProp322.xml" ContentType="application/vnd.ms-excel.controlproperties+xml"/>
  <Override PartName="/xl/ctrlProps/ctrlProp259.xml" ContentType="application/vnd.ms-excel.controlproperties+xml"/>
  <Override PartName="/xl/ctrlProps/ctrlProp125.xml" ContentType="application/vnd.ms-excel.controlproperties+xml"/>
  <Override PartName="/xl/ctrlProps/ctrlProp172.xml" ContentType="application/vnd.ms-excel.controlproperties+xml"/>
  <Override PartName="/xl/ctrlProps/ctrlProp150.xml" ContentType="application/vnd.ms-excel.controlproperties+xml"/>
  <Override PartName="/xl/ctrlProps/ctrlProp114.xml" ContentType="application/vnd.ms-excel.controlproperties+xml"/>
  <Override PartName="/xl/ctrlProps/ctrlProp103.xml" ContentType="application/vnd.ms-excel.controlproperties+xml"/>
  <Override PartName="/xl/ctrlProps/ctrlProp12.xml" ContentType="application/vnd.ms-excel.controlproperties+xml"/>
  <Override PartName="/xl/ctrlProps/ctrlProp295.xml" ContentType="application/vnd.ms-excel.controlproperties+xml"/>
  <Override PartName="/xl/ctrlProps/ctrlProp300.xml" ContentType="application/vnd.ms-excel.controlproperties+xml"/>
  <Override PartName="/xl/ctrlProps/ctrlProp248.xml" ContentType="application/vnd.ms-excel.controlproperties+xml"/>
  <Override PartName="/xl/ctrlProps/ctrlProp161.xml" ContentType="application/vnd.ms-excel.controlproperties+xml"/>
  <Override PartName="/xl/ctrlProps/ctrlProp237.xml" ContentType="application/vnd.ms-excel.controlproperties+xml"/>
  <Override PartName="/xl/ctrlProps/ctrlProp284.xml" ContentType="application/vnd.ms-excel.controlproperties+xml"/>
  <Override PartName="/xl/worksheets/sheet18.xml" ContentType="application/vnd.openxmlformats-officedocument.spreadsheetml.worksheet+xml"/>
  <Override PartName="/xl/ctrlProps/ctrlProp226.xml" ContentType="application/vnd.ms-excel.controlproperties+xml"/>
  <Override PartName="/xl/ctrlProps/ctrlProp2.xml" ContentType="application/vnd.ms-excel.controlproperties+xml"/>
  <Override PartName="/xl/ctrlProps/ctrlProp273.xml" ContentType="application/vnd.ms-excel.controlproperties+xml"/>
  <Override PartName="/xl/ctrlProps/ctrlProp262.xml" ContentType="application/vnd.ms-excel.controlproperties+xml"/>
  <Override PartName="/xl/ctrlProps/ctrlProp215.xml" ContentType="application/vnd.ms-excel.controlproperties+xml"/>
  <Override PartName="/xl/ctrlProps/ctrlProp199.xml" ContentType="application/vnd.ms-excel.controlproperties+xml"/>
  <Override PartName="/xl/ctrlProps/ctrlProp251.xml" ContentType="application/vnd.ms-excel.controlproperties+xml"/>
  <Override PartName="/xl/ctrlProps/ctrlProp204.xml" ContentType="application/vnd.ms-excel.controlproperties+xml"/>
  <Override PartName="/xl/ctrlProps/ctrlProp97.xml" ContentType="application/vnd.ms-excel.controlproperties+xml"/>
  <Override PartName="/xl/ctrlProps/ctrlProp240.xml" ContentType="application/vnd.ms-excel.controlproperties+xml"/>
  <Override PartName="/xl/ctrlProps/ctrlProp188.xml" ContentType="application/vnd.ms-excel.controlproperties+xml"/>
  <Override PartName="/xl/ctrlProps/ctrlProp75.xml" ContentType="application/vnd.ms-excel.controlproperties+xml"/>
  <Override PartName="/xl/ctrlProps/ctrlProp28.xml" ContentType="application/vnd.ms-excel.controlproperties+xml"/>
  <Override PartName="/xl/ctrlProps/ctrlProp39.xml" ContentType="application/vnd.ms-excel.controlproperties+xml"/>
  <Override PartName="/xl/ctrlProps/ctrlProp327.xml" ContentType="application/vnd.ms-excel.controlproperties+xml"/>
  <Override PartName="/xl/ctrlProps/ctrlProp177.xml" ContentType="application/vnd.ms-excel.controlproperties+xml"/>
  <Override PartName="/xl/ctrlProps/ctrlProp86.xml" ContentType="application/vnd.ms-excel.controlproperties+xml"/>
  <Override PartName="/xl/worksheets/sheet8.xml" ContentType="application/vnd.openxmlformats-officedocument.spreadsheetml.worksheet+xml"/>
  <Override PartName="/xl/worksheets/sheet21.xml" ContentType="application/vnd.openxmlformats-officedocument.spreadsheetml.worksheet+xml"/>
  <Override PartName="/xl/ctrlProps/ctrlProp119.xml" ContentType="application/vnd.ms-excel.controlproperties+xml"/>
  <Override PartName="/xl/ctrlProps/ctrlProp64.xml" ContentType="application/vnd.ms-excel.controlproperties+xml"/>
  <Override PartName="/xl/ctrlProps/ctrlProp17.xml" ContentType="application/vnd.ms-excel.controlproperties+xml"/>
  <Override PartName="/xl/ctrlProps/ctrlProp316.xml" ContentType="application/vnd.ms-excel.controlproperties+xml"/>
  <Override PartName="/xl/ctrlProps/ctrlProp166.xml" ContentType="application/vnd.ms-excel.controlproperties+xml"/>
  <Override PartName="/xl/worksheets/sheet10.xml" ContentType="application/vnd.openxmlformats-officedocument.spreadsheetml.worksheet+xml"/>
  <Override PartName="/xl/ctrlProps/ctrlProp155.xml" ContentType="application/vnd.ms-excel.controlproperties+xml"/>
  <Override PartName="/xl/ctrlProps/ctrlProp108.xml" ContentType="application/vnd.ms-excel.controlproperties+xml"/>
  <Override PartName="/xl/ctrlProps/ctrlProp53.xml" ContentType="application/vnd.ms-excel.controlproperties+xml"/>
  <Override PartName="/xl/ctrlProps/ctrlProp305.xml" ContentType="application/vnd.ms-excel.controlproperties+xml"/>
  <Override PartName="/xl/ctrlProps/ctrlProp289.xml" ContentType="application/vnd.ms-excel.controlproperties+xml"/>
  <Override PartName="/docProps/app.xml" ContentType="application/vnd.openxmlformats-officedocument.extended-properties+xml"/>
  <Override PartName="/xl/ctrlProps/ctrlProp191.xml" ContentType="application/vnd.ms-excel.controlproperties+xml"/>
  <Override PartName="/xl/ctrlProps/ctrlProp144.xml" ContentType="application/vnd.ms-excel.controlproperties+xml"/>
  <Override PartName="/xl/ctrlProps/ctrlProp42.xml" ContentType="application/vnd.ms-excel.controlproperties+xml"/>
  <Override PartName="/xl/ctrlProps/ctrlProp7.xml" ContentType="application/vnd.ms-excel.controlproperties+xml"/>
  <Override PartName="/xl/ctrlProps/ctrlProp278.xml" ContentType="application/vnd.ms-excel.controlproperties+xml"/>
  <Override PartName="/xl/calcChain.xml" ContentType="application/vnd.openxmlformats-officedocument.spreadsheetml.calcChain+xml"/>
  <Override PartName="/xl/ctrlProps/ctrlProp20.xml" ContentType="application/vnd.ms-excel.controlproperties+xml"/>
  <Override PartName="/xl/ctrlProps/ctrlProp31.xml" ContentType="application/vnd.ms-excel.controlproperties+xml"/>
  <Override PartName="/xl/ctrlProps/ctrlProp267.xml" ContentType="application/vnd.ms-excel.controlproperties+xml"/>
  <Override PartName="/xl/ctrlProps/ctrlProp133.xml" ContentType="application/vnd.ms-excel.controlproperties+xml"/>
  <Override PartName="/xl/ctrlProps/ctrlProp122.xml" ContentType="application/vnd.ms-excel.controlproperties+xml"/>
  <Override PartName="/xl/ctrlProps/ctrlProp180.xml" ContentType="application/vnd.ms-excel.controlproperties+xml"/>
  <Override PartName="/xl/ctrlProps/ctrlProp111.xml" ContentType="application/vnd.ms-excel.controlproperties+xml"/>
  <Override PartName="/xl/ctrlProps/ctrlProp292.xml" ContentType="application/vnd.ms-excel.controlproperties+xml"/>
  <Override PartName="/xl/ctrlProps/ctrlProp245.xml" ContentType="application/vnd.ms-excel.controlproperties+xml"/>
  <Override PartName="/xl/ctrlProps/ctrlProp256.xml" ContentType="application/vnd.ms-excel.controlproperties+xml"/>
  <Override PartName="/xl/ctrlProps/ctrlProp209.xml" ContentType="application/vnd.ms-excel.controlproperties+xml"/>
  <Override PartName="/xl/ctrlProps/ctrlProp234.xml" ContentType="application/vnd.ms-excel.controlproperties+xml"/>
  <Override PartName="/xl/ctrlProps/ctrlProp281.xml" ContentType="application/vnd.ms-excel.controlproperties+xml"/>
  <Override PartName="/xl/ctrlProps/ctrlProp100.xml" ContentType="application/vnd.ms-excel.controlproperties+xml"/>
  <Override PartName="/xl/worksheets/sheet15.xml" ContentType="application/vnd.openxmlformats-officedocument.spreadsheetml.worksheet+xml"/>
  <Override PartName="/xl/ctrlProps/ctrlProp223.xml" ContentType="application/vnd.ms-excel.controlproperties+xml"/>
  <Override PartName="/xl/ctrlProps/ctrlProp69.xml" ContentType="application/vnd.ms-excel.controlproperties+xml"/>
  <Override PartName="/xl/ctrlProps/ctrlProp270.xml" ContentType="application/vnd.ms-excel.controlproperties+xml"/>
  <Override PartName="/xl/ctrlProps/ctrlProp196.xml" ContentType="application/vnd.ms-excel.controlproperties+xml"/>
  <Override PartName="/xl/ctrlProps/ctrlProp149.xml" ContentType="application/vnd.ms-excel.controlproperties+xml"/>
  <Override PartName="/xl/ctrlProps/ctrlProp58.xml" ContentType="application/vnd.ms-excel.controlproperties+xml"/>
  <Override PartName="/xl/ctrlProps/ctrlProp47.xml" ContentType="application/vnd.ms-excel.controlproperties+xml"/>
  <Override PartName="/xl/ctrlProps/ctrlProp212.xml" ContentType="application/vnd.ms-excel.controlproperties+xml"/>
  <Override PartName="/xl/ctrlProps/ctrlProp94.xml" ContentType="application/vnd.ms-excel.controlproperties+xml"/>
  <Override PartName="/xl/ctrlProps/ctrlProp185.xml" ContentType="application/vnd.ms-excel.controlproperties+xml"/>
  <Override PartName="/xl/ctrlProps/ctrlProp36.xml" ContentType="application/vnd.ms-excel.controlproperties+xml"/>
  <Override PartName="/xl/ctrlProps/ctrlProp201.xml" ContentType="application/vnd.ms-excel.controlproperties+xml"/>
  <Override PartName="/xl/ctrlProps/ctrlProp138.xml" ContentType="application/vnd.ms-excel.controlproperties+xml"/>
  <Override PartName="/xl/ctrlProps/ctrlProp83.xml" ContentType="application/vnd.ms-excel.controlproperties+xml"/>
  <Override PartName="/xl/worksheets/sheet5.xml" ContentType="application/vnd.openxmlformats-officedocument.spreadsheetml.worksheet+xml"/>
  <Override PartName="/xl/ctrlProps/ctrlProp72.xml" ContentType="application/vnd.ms-excel.controlproperties+xml"/>
  <Override PartName="/xl/ctrlProps/ctrlProp25.xml" ContentType="application/vnd.ms-excel.controlproperties+xml"/>
  <Override PartName="/xl/ctrlProps/ctrlProp313.xml" ContentType="application/vnd.ms-excel.controlproperties+xml"/>
  <Override PartName="/xl/ctrlProps/ctrlProp324.xml" ContentType="application/vnd.ms-excel.controlproperties+xml"/>
  <Override PartName="/xl/ctrlProps/ctrlProp127.xml" ContentType="application/vnd.ms-excel.controlproperties+xml"/>
  <Override PartName="/xl/ctrlProps/ctrlProp174.xml" ContentType="application/vnd.ms-excel.controlproperties+xml"/>
  <Override PartName="/xl/connections.xml" ContentType="application/vnd.openxmlformats-officedocument.spreadsheetml.connections+xml"/>
  <Override PartName="/xl/ctrlProps/ctrlProp152.xml" ContentType="application/vnd.ms-excel.controlproperties+xml"/>
  <Override PartName="/xl/ctrlProps/ctrlProp105.xml" ContentType="application/vnd.ms-excel.controlproperties+xml"/>
  <Override PartName="/xl/ctrlProps/ctrlProp116.xml" ContentType="application/vnd.ms-excel.controlproperties+xml"/>
  <Override PartName="/xl/ctrlProps/ctrlProp50.xml" ContentType="application/vnd.ms-excel.controlproperties+xml"/>
  <Override PartName="/xl/ctrlProps/ctrlProp61.xml" ContentType="application/vnd.ms-excel.controlproperties+xml"/>
  <Override PartName="/xl/ctrlProps/ctrlProp14.xml" ContentType="application/vnd.ms-excel.controlproperties+xml"/>
  <Override PartName="/xl/ctrlProps/ctrlProp302.xml" ContentType="application/vnd.ms-excel.controlproperties+xml"/>
  <Override PartName="/xl/ctrlProps/ctrlProp297.xml" ContentType="application/vnd.ms-excel.controlproperties+xml"/>
  <Override PartName="/xl/ctrlProps/ctrlProp163.xml" ContentType="application/vnd.ms-excel.controlproperties+xml"/>
  <Override PartName="/xl/ctrlProps/ctrlProp239.xml" ContentType="application/vnd.ms-excel.controlproperties+xml"/>
  <Override PartName="/xl/ctrlProps/ctrlProp141.xml" ContentType="application/vnd.ms-excel.controlproperties+xml"/>
  <Override PartName="/xl/ctrlProps/ctrlProp286.xml" ContentType="application/vnd.ms-excel.controlproperties+xml"/>
  <Override PartName="/xl/ctrlProps/ctrlProp228.xml" ContentType="application/vnd.ms-excel.controlproperties+xml"/>
  <Override PartName="/xl/ctrlProps/ctrlProp4.xml" ContentType="application/vnd.ms-excel.controlproperties+xml"/>
  <Override PartName="/xl/ctrlProps/ctrlProp275.xml" ContentType="application/vnd.ms-excel.controlproperties+xml"/>
  <Override PartName="/xl/ctrlProps/ctrlProp264.xml" ContentType="application/vnd.ms-excel.controlproperties+xml"/>
  <Override PartName="/xl/ctrlProps/ctrlProp217.xml" ContentType="application/vnd.ms-excel.controlproperties+xml"/>
  <Override PartName="/xl/ctrlProps/ctrlProp130.xml" ContentType="application/vnd.ms-excel.controlproperties+xml"/>
  <Override PartName="/xl/ctrlProps/ctrlProp253.xml" ContentType="application/vnd.ms-excel.controlproperties+xml"/>
  <Override PartName="/xl/ctrlProps/ctrlProp206.xml" ContentType="application/vnd.ms-excel.controlproperties+xml"/>
  <Override PartName="/xl/ctrlProps/ctrlProp99.xml" ContentType="application/vnd.ms-excel.controlproperties+xml"/>
  <Override PartName="/xl/ctrlProps/ctrlProp77.xml" ContentType="application/vnd.ms-excel.controlproperties+xml"/>
  <Override PartName="/xl/ctrlProps/ctrlProp242.xml" ContentType="application/vnd.ms-excel.controlproperties+xml"/>
  <Override PartName="/xl/ctrlProps/ctrlProp88.xml" ContentType="application/vnd.ms-excel.controlproperties+xml"/>
  <Override PartName="/xl/ctrlProps/ctrlProp231.xml" ContentType="application/vnd.ms-excel.controlproperties+xml"/>
  <Override PartName="/xl/ctrlProps/ctrlProp66.xml" ContentType="application/vnd.ms-excel.controlproperties+xml"/>
  <Override PartName="/xl/ctrlProps/ctrlProp19.xml" ContentType="application/vnd.ms-excel.controlproperties+xml"/>
  <Override PartName="/xl/ctrlProps/ctrlProp318.xml" ContentType="application/vnd.ms-excel.controlproperties+xml"/>
  <Override PartName="/xl/ctrlProps/ctrlProp220.xml" ContentType="application/vnd.ms-excel.controlproperties+xml"/>
  <Override PartName="/xl/ctrlProps/ctrlProp168.xml" ContentType="application/vnd.ms-excel.controlproperties+xml"/>
  <Override PartName="/xl/ctrlProps/ctrlProp179.xml" ContentType="application/vnd.ms-excel.controlproperties+xml"/>
  <Override PartName="/xl/worksheets/sheet12.xml" ContentType="application/vnd.openxmlformats-officedocument.spreadsheetml.worksheet+xml"/>
  <Override PartName="/xl/ctrlProps/ctrlProp157.xml" ContentType="application/vnd.ms-excel.controlproperties+xml"/>
  <Override PartName="/xl/ctrlProps/ctrlProp55.xml" ContentType="application/vnd.ms-excel.controlproperties+xml"/>
  <Override PartName="/xl/ctrlProps/ctrlProp307.xml" ContentType="application/vnd.ms-excel.controlproperties+xml"/>
  <Override PartName="/xl/ctrlProps/ctrlProp193.xml" ContentType="application/vnd.ms-excel.controlproperties+xml"/>
  <Override PartName="/xl/ctrlProps/ctrlProp146.xml" ContentType="application/vnd.ms-excel.controlproperties+xml"/>
  <Override PartName="/xl/ctrlProps/ctrlProp44.xml" ContentType="application/vnd.ms-excel.controlproperties+xml"/>
  <Override PartName="/xl/ctrlProps/ctrlProp9.xml" ContentType="application/vnd.ms-excel.controlproperties+xml"/>
  <Override PartName="/xl/ctrlProps/ctrlProp91.xml" ContentType="application/vnd.ms-excel.controlproperties+xml"/>
  <Override PartName="/xl/worksheets/sheet2.xml" ContentType="application/vnd.openxmlformats-officedocument.spreadsheetml.worksheet+xml"/>
  <Override PartName="/xl/ctrlProps/ctrlProp182.xml" ContentType="application/vnd.ms-excel.controlproperties+xml"/>
  <Override PartName="/xl/ctrlProps/ctrlProp153.xml" ContentType="application/vnd.ms-excel.controlproperties+xml"/>
  <Override PartName="/xl/ctrlProps/ctrlProp106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33.xml" ContentType="application/vnd.ms-excel.controlproperties+xml"/>
  <Override PartName="/xl/ctrlProps/ctrlProp22.xml" ContentType="application/vnd.ms-excel.controlproperties+xml"/>
  <Override PartName="/xl/ctrlProps/ctrlProp303.xml" ContentType="application/vnd.ms-excel.controlproperties+xml"/>
  <Override PartName="/xl/ctrlProps/ctrlProp321.xml" ContentType="application/vnd.ms-excel.controlproperties+xml"/>
  <Override PartName="/xl/ctrlProps/ctrlProp269.xml" ContentType="application/vnd.ms-excel.controlproperties+xml"/>
  <Override PartName="/xl/ctrlProps/ctrlProp298.xml" ContentType="application/vnd.ms-excel.controlproperties+xml"/>
  <Override PartName="/xl/ctrlProps/ctrlProp287.xml" ContentType="application/vnd.ms-excel.controlproperties+xml"/>
  <Override PartName="/xl/ctrlProps/ctrlProp135.xml" ContentType="application/vnd.ms-excel.controlproperties+xml"/>
  <Override PartName="/xl/ctrlProps/ctrlProp124.xml" ContentType="application/vnd.ms-excel.controlproperties+xml"/>
  <Override PartName="/xl/ctrlProps/ctrlProp171.xml" ContentType="application/vnd.ms-excel.controlproperties+xml"/>
  <Override PartName="/xl/ctrlProps/ctrlProp229.xml" ContentType="application/vnd.ms-excel.controlproperties+xml"/>
  <Override PartName="/xl/ctrlProps/ctrlProp142.xml" ContentType="application/vnd.ms-excel.controlproperties+xml"/>
  <Override PartName="/xl/ctrlProps/ctrlProp160.xml" ContentType="application/vnd.ms-excel.controlproperties+xml"/>
  <Override PartName="/xl/ctrlProps/ctrlProp113.xml" ContentType="application/vnd.ms-excel.controlproperties+xml"/>
  <Override PartName="/xl/ctrlProps/ctrlProp5.xml" ContentType="application/vnd.ms-excel.controlproperties+xml"/>
  <Override PartName="/xl/ctrlProps/ctrlProp11.xml" ContentType="application/vnd.ms-excel.controlproperties+xml"/>
  <Override PartName="/xl/ctrlProps/ctrlProp40.xml" ContentType="application/vnd.ms-excel.controlproperties+xml"/>
  <Override PartName="/xl/ctrlProps/ctrlProp310.xml" ContentType="application/vnd.ms-excel.controlproperties+xml"/>
  <Override PartName="/xl/ctrlProps/ctrlProp276.xml" ContentType="application/vnd.ms-excel.controlproperties+xml"/>
  <Override PartName="/xl/ctrlProps/ctrlProp258.xml" ContentType="application/vnd.ms-excel.controlproperties+xml"/>
  <Override PartName="/xl/ctrlProps/ctrlProp236.xml" ContentType="application/vnd.ms-excel.controlproperties+xml"/>
  <Override PartName="/xl/ctrlProps/ctrlProp102.xml" ContentType="application/vnd.ms-excel.controlproperties+xml"/>
  <Override PartName="/xl/ctrlProps/ctrlProp120.xml" ContentType="application/vnd.ms-excel.controlproperties+xml"/>
  <Override PartName="/xl/ctrlProps/ctrlProp265.xml" ContentType="application/vnd.ms-excel.controlproperties+xml"/>
  <Override PartName="/xl/ctrlProps/ctrlProp294.xml" ContentType="application/vnd.ms-excel.controlproperties+xml"/>
  <Override PartName="/xl/ctrlProps/ctrlProp283.xml" ContentType="application/vnd.ms-excel.controlproperties+xml"/>
  <Override PartName="/xl/ctrlProps/ctrlProp247.xml" ContentType="application/vnd.ms-excel.controlproperties+xml"/>
  <Override PartName="/xl/ctrlProps/ctrlProp218.xml" ContentType="application/vnd.ms-excel.controlproperties+xml"/>
  <Override PartName="/xl/ctrlProps/ctrlProp131.xml" ContentType="application/vnd.ms-excel.controlproperties+xml"/>
  <Override PartName="/xl/worksheets/sheet17.xml" ContentType="application/vnd.openxmlformats-officedocument.spreadsheetml.worksheet+xml"/>
  <Override PartName="/xl/ctrlProps/ctrlProp225.xml" ContentType="application/vnd.ms-excel.controlproperties+xml"/>
  <Override PartName="/xl/ctrlProps/ctrlProp1.xml" ContentType="application/vnd.ms-excel.controlproperties+xml"/>
  <Override PartName="/xl/ctrlProps/ctrlProp272.xml" ContentType="application/vnd.ms-excel.controlproperties+xml"/>
  <Override PartName="/xl/ctrlProps/ctrlProp290.xml" ContentType="application/vnd.ms-excel.controlproperties+xml"/>
  <Override PartName="/xl/ctrlProps/ctrlProp254.xml" ContentType="application/vnd.ms-excel.controlproperties+xml"/>
  <Override PartName="/xl/ctrlProps/ctrlProp243.xml" ContentType="application/vnd.ms-excel.controlproperties+xml"/>
  <Override PartName="/xl/ctrlProps/ctrlProp207.xml" ContentType="application/vnd.ms-excel.controlproperties+xml"/>
  <Override PartName="/xl/ctrlProps/ctrlProp89.xml" ContentType="application/vnd.ms-excel.controlproperties+xml"/>
  <Override PartName="/xl/ctrlProps/ctrlProp198.xml" ContentType="application/vnd.ms-excel.controlproperties+xml"/>
  <Override PartName="/xl/ctrlProps/ctrlProp49.xml" ContentType="application/vnd.ms-excel.controlproperties+xml"/>
  <Override PartName="/xl/ctrlProps/ctrlProp261.xml" ContentType="application/vnd.ms-excel.controlproperties+xml"/>
  <Override PartName="/xl/ctrlProps/ctrlProp214.xml" ContentType="application/vnd.ms-excel.controlproperties+xml"/>
  <Override PartName="/xl/ctrlProps/ctrlProp96.xml" ContentType="application/vnd.ms-excel.controlproperties+xml"/>
  <Override PartName="/xl/ctrlProps/ctrlProp187.xml" ContentType="application/vnd.ms-excel.controlproperties+xml"/>
  <Override PartName="/xl/ctrlProps/ctrlProp38.xml" ContentType="application/vnd.ms-excel.controlproperties+xml"/>
  <Override PartName="/xl/ctrlProps/ctrlProp250.xml" ContentType="application/vnd.ms-excel.controlproperties+xml"/>
  <Override PartName="/xl/ctrlProps/ctrlProp203.xml" ContentType="application/vnd.ms-excel.controlproperties+xml"/>
  <Override PartName="/xl/ctrlProps/ctrlProp85.xml" ContentType="application/vnd.ms-excel.contro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ctrlProps/ctrlProp326.xml" ContentType="application/vnd.ms-excel.controlproperties+xml"/>
  <Override PartName="/xl/ctrlProps/ctrlProp74.xml" ContentType="application/vnd.ms-excel.controlproperties+xml"/>
  <Override PartName="/xl/ctrlProps/ctrlProp27.xml" ContentType="application/vnd.ms-excel.controlproperties+xml"/>
  <Override PartName="/xl/ctrlProps/ctrlProp129.xml" ContentType="application/vnd.ms-excel.controlproperties+xml"/>
  <Override PartName="/xl/ctrlProps/ctrlProp176.xml" ContentType="application/vnd.ms-excel.controlproperties+xml"/>
  <Override PartName="/xl/ctrlProps/ctrlProp118.xml" ContentType="application/vnd.ms-excel.controlproperties+xml"/>
  <Override PartName="/xl/ctrlProps/ctrlProp107.xml" ContentType="application/vnd.ms-excel.controlproperties+xml"/>
  <Override PartName="/xl/ctrlProps/ctrlProp52.xml" ContentType="application/vnd.ms-excel.controlproperties+xml"/>
  <Override PartName="/xl/ctrlProps/ctrlProp63.xml" ContentType="application/vnd.ms-excel.controlproperties+xml"/>
  <Override PartName="/xl/ctrlProps/ctrlProp16.xml" ContentType="application/vnd.ms-excel.controlproperties+xml"/>
  <Override PartName="/xl/ctrlProps/ctrlProp315.xml" ContentType="application/vnd.ms-excel.controlproperties+xml"/>
  <Override PartName="/xl/ctrlProps/ctrlProp304.xml" ContentType="application/vnd.ms-excel.controlproperties+xml"/>
  <Override PartName="/xl/ctrlProps/ctrlProp299.xml" ContentType="application/vnd.ms-excel.controlproperties+xml"/>
  <Override PartName="/xl/ctrlProps/ctrlProp165.xml" ContentType="application/vnd.ms-excel.controlproperties+xml"/>
  <Override PartName="/xl/ctrlProps/ctrlProp190.xml" ContentType="application/vnd.ms-excel.controlproperties+xml"/>
  <Override PartName="/xl/ctrlProps/ctrlProp154.xml" ContentType="application/vnd.ms-excel.controlproperties+xml"/>
  <Override PartName="/xl/ctrlProps/ctrlProp143.xml" ContentType="application/vnd.ms-excel.controlproperties+xml"/>
  <Override PartName="/xl/ctrlProps/ctrlProp41.xml" ContentType="application/vnd.ms-excel.controlproperties+xml"/>
  <Override PartName="/xl/ctrlProps/ctrlProp288.xml" ContentType="application/vnd.ms-excel.controlproperties+xml"/>
  <Override PartName="/xl/ctrlProps/ctrlProp6.xml" ContentType="application/vnd.ms-excel.controlproperties+xml"/>
  <Override PartName="/xl/ctrlProps/ctrlProp30.xml" ContentType="application/vnd.ms-excel.controlproperties+xml"/>
  <Override PartName="/xl/ctrlProps/ctrlProp277.xml" ContentType="application/vnd.ms-excel.controlproperties+xml"/>
  <Override PartName="/xl/ctrlProps/ctrlProp266.xml" ContentType="application/vnd.ms-excel.controlproperties+xml"/>
  <Override PartName="/xl/ctrlProps/ctrlProp219.xml" ContentType="application/vnd.ms-excel.controlproperties+xml"/>
  <Override PartName="/xl/ctrlProps/ctrlProp132.xml" ContentType="application/vnd.ms-excel.controlproperties+xml"/>
  <Override PartName="/xl/sharedStrings.xml" ContentType="application/vnd.openxmlformats-officedocument.spreadsheetml.sharedStrings+xml"/>
  <Override PartName="/xl/ctrlProps/ctrlProp255.xml" ContentType="application/vnd.ms-excel.controlproperties+xml"/>
  <Override PartName="/xl/ctrlProps/ctrlProp208.xml" ContentType="application/vnd.ms-excel.controlproperties+xml"/>
  <Override PartName="/xl/ctrlProps/ctrlProp121.xml" ContentType="application/vnd.ms-excel.controlproperties+xml"/>
  <Override PartName="/xl/ctrlProps/ctrlProp110.xml" ContentType="application/vnd.ms-excel.controlproperties+xml"/>
  <Override PartName="/xl/ctrlProps/ctrlProp291.xml" ContentType="application/vnd.ms-excel.controlproperties+xml"/>
  <Override PartName="/xl/ctrlProps/ctrlProp244.xml" ContentType="application/vnd.ms-excel.controlproperties+xml"/>
  <Default Extension="bin" ContentType="application/vnd.openxmlformats-officedocument.spreadsheetml.printerSettings"/>
  <Override PartName="/xl/ctrlProps/ctrlProp233.xml" ContentType="application/vnd.ms-excel.controlproperties+xml"/>
  <Override PartName="/xl/ctrlProps/ctrlProp222.xml" ContentType="application/vnd.ms-excel.controlproperties+xml"/>
  <Override PartName="/xl/ctrlProps/ctrlProp68.xml" ContentType="application/vnd.ms-excel.controlproperties+xml"/>
  <Override PartName="/xl/ctrlProps/ctrlProp79.xml" ContentType="application/vnd.ms-excel.controlproperties+xml"/>
  <Override PartName="/xl/ctrlProps/ctrlProp280.xml" ContentType="application/vnd.ms-excel.controlproperties+xml"/>
  <Override PartName="/xl/worksheets/sheet14.xml" ContentType="application/vnd.openxmlformats-officedocument.spreadsheetml.worksheet+xml"/>
  <Override PartName="/xl/ctrlProps/ctrlProp159.xml" ContentType="application/vnd.ms-excel.controlproperties+xml"/>
  <Override PartName="/xl/ctrlProps/ctrlProp57.xml" ContentType="application/vnd.ms-excel.controlproperties+xml"/>
  <Override PartName="/xl/ctrlProps/ctrlProp309.xml" ContentType="application/vnd.ms-excel.controlproperties+xml"/>
  <Override PartName="/xl/ctrlProps/ctrlProp211.xml" ContentType="application/vnd.ms-excel.controlproperties+xml"/>
  <Override PartName="/xl/ctrlProps/ctrlProp195.xml" ContentType="application/vnd.ms-excel.controlproperties+xml"/>
  <Override PartName="/xl/ctrlProps/ctrlProp200.xml" ContentType="application/vnd.ms-excel.controlproperties+xml"/>
  <Override PartName="/xl/ctrlProps/ctrlProp148.xml" ContentType="application/vnd.ms-excel.controlproperties+xml"/>
  <Override PartName="/xl/ctrlProps/ctrlProp46.xml" ContentType="application/vnd.ms-excel.controlproperties+xml"/>
  <Override PartName="/xl/ctrlProps/ctrlProp93.xml" ContentType="application/vnd.ms-excel.contro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trlProps/ctrlProp184.xml" ContentType="application/vnd.ms-excel.controlproperties+xml"/>
  <Override PartName="/xl/ctrlProps/ctrlProp71.xml" ContentType="application/vnd.ms-excel.controlproperties+xml"/>
  <Override PartName="/xl/ctrlProps/ctrlProp35.xml" ContentType="application/vnd.ms-excel.controlproperties+xml"/>
  <Override PartName="/xl/ctrlProps/ctrlProp24.xml" ContentType="application/vnd.ms-excel.controlproperties+xml"/>
  <Override PartName="/xl/ctrlProps/ctrlProp323.xml" ContentType="application/vnd.ms-excel.controlproperties+xml"/>
  <Override PartName="/xl/ctrlProps/ctrlProp137.xml" ContentType="application/vnd.ms-excel.controlproperties+xml"/>
  <Override PartName="/xl/ctrlProps/ctrlProp126.xml" ContentType="application/vnd.ms-excel.controlproperties+xml"/>
  <Override PartName="/xl/ctrlProps/ctrlProp173.xml" ContentType="application/vnd.ms-excel.controlproperties+xml"/>
  <Override PartName="/xl/ctrlProps/ctrlProp82.xml" ContentType="application/vnd.ms-excel.controlproperties+xml"/>
  <Override PartName="/xl/ctrlProps/ctrlProp115.xml" ContentType="application/vnd.ms-excel.controlproperties+xml"/>
  <Override PartName="/xl/ctrlProps/ctrlProp60.xml" ContentType="application/vnd.ms-excel.controlproperties+xml"/>
  <Override PartName="/xl/ctrlProps/ctrlProp13.xml" ContentType="application/vnd.ms-excel.controlproperties+xml"/>
  <Override PartName="/xl/ctrlProps/ctrlProp312.xml" ContentType="application/vnd.ms-excel.controlproperties+xml"/>
  <Override PartName="/xl/ctrlProps/ctrlProp162.xml" ContentType="application/vnd.ms-excel.controlproperties+xml"/>
  <Default Extension="vml" ContentType="application/vnd.openxmlformats-officedocument.vmlDrawing"/>
  <Override PartName="/xl/ctrlProps/ctrlProp238.xml" ContentType="application/vnd.ms-excel.controlproperties+xml"/>
  <Override PartName="/xl/ctrlProps/ctrlProp151.xml" ContentType="application/vnd.ms-excel.controlproperties+xml"/>
  <Override PartName="/xl/ctrlProps/ctrlProp104.xml" ContentType="application/vnd.ms-excel.controlproperties+xml"/>
  <Override PartName="/xl/ctrlProps/ctrlProp301.xml" ContentType="application/vnd.ms-excel.controlproperties+xml"/>
  <Override PartName="/xl/ctrlProps/ctrlProp285.xml" ContentType="application/vnd.ms-excel.controlproperties+xml"/>
  <Override PartName="/xl/ctrlProps/ctrlProp296.xml" ContentType="application/vnd.ms-excel.controlproperties+xml"/>
  <Override PartName="/xl/ctrlProps/ctrlProp249.xml" ContentType="application/vnd.ms-excel.controlproperties+xml"/>
  <Override PartName="/xl/worksheets/sheet19.xml" ContentType="application/vnd.openxmlformats-officedocument.spreadsheetml.worksheet+xml"/>
  <Override PartName="/xl/ctrlProps/ctrlProp227.xml" ContentType="application/vnd.ms-excel.controlproperties+xml"/>
  <Override PartName="/xl/ctrlProps/ctrlProp3.xml" ContentType="application/vnd.ms-excel.controlproperties+xml"/>
  <Override PartName="/xl/ctrlProps/ctrlProp274.xml" ContentType="application/vnd.ms-excel.controlproperties+xml"/>
  <Override PartName="/xl/ctrlProps/ctrlProp140.xml" ContentType="application/vnd.ms-excel.controlproperties+xml"/>
  <Override PartName="/xl/ctrlProps/ctrlProp263.xml" ContentType="application/vnd.ms-excel.controlproperties+xml"/>
  <Override PartName="/xl/ctrlProps/ctrlProp216.xml" ContentType="application/vnd.ms-excel.controlproperties+xml"/>
  <Override PartName="/xl/ctrlProps/ctrlProp98.xml" ContentType="application/vnd.ms-excel.controlproperties+xml"/>
  <Override PartName="/docProps/core.xml" ContentType="application/vnd.openxmlformats-package.core-properties+xml"/>
  <Override PartName="/xl/ctrlProps/ctrlProp189.xml" ContentType="application/vnd.ms-excel.controlproperties+xml"/>
  <Override PartName="/xl/ctrlProps/ctrlProp252.xml" ContentType="application/vnd.ms-excel.controlproperties+xml"/>
  <Override PartName="/xl/ctrlProps/ctrlProp241.xml" ContentType="application/vnd.ms-excel.controlproperties+xml"/>
  <Override PartName="/xl/ctrlProps/ctrlProp205.xml" ContentType="application/vnd.ms-excel.controlproperties+xml"/>
  <Override PartName="/xl/ctrlProps/ctrlProp87.xml" ContentType="application/vnd.ms-excel.contro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trlProps/ctrlProp230.xml" ContentType="application/vnd.ms-excel.controlproperties+xml"/>
  <Override PartName="/xl/ctrlProps/ctrlProp76.xml" ContentType="application/vnd.ms-excel.controlproperties+xml"/>
  <Override PartName="/xl/ctrlProps/ctrlProp29.xml" ContentType="application/vnd.ms-excel.controlproperties+xml"/>
  <Override PartName="/xl/ctrlProps/ctrlProp178.xml" ContentType="application/vnd.ms-excel.controlproperties+xml"/>
  <Override PartName="/xl/worksheets/sheet11.xml" ContentType="application/vnd.openxmlformats-officedocument.spreadsheetml.worksheet+xml"/>
  <Override PartName="/xl/ctrlProps/ctrlProp65.xml" ContentType="application/vnd.ms-excel.controlproperties+xml"/>
  <Override PartName="/xl/ctrlProps/ctrlProp18.xml" ContentType="application/vnd.ms-excel.controlproperties+xml"/>
  <Override PartName="/xl/ctrlProps/ctrlProp317.xml" ContentType="application/vnd.ms-excel.controlproperties+xml"/>
  <Override PartName="/xl/ctrlProps/ctrlProp306.xml" ContentType="application/vnd.ms-excel.controlproperties+xml"/>
  <Override PartName="/xl/ctrlProps/ctrlProp167.xml" ContentType="application/vnd.ms-excel.controlproperties+xml"/>
  <Default Extension="rels" ContentType="application/vnd.openxmlformats-package.relationships+xml"/>
  <Override PartName="/xl/ctrlProps/ctrlProp192.xml" ContentType="application/vnd.ms-excel.controlproperties+xml"/>
  <Override PartName="/xl/ctrlProps/ctrlProp145.xml" ContentType="application/vnd.ms-excel.controlproperties+xml"/>
  <Override PartName="/xl/ctrlProps/ctrlProp156.xml" ContentType="application/vnd.ms-excel.controlproperties+xml"/>
  <Override PartName="/xl/ctrlProps/ctrlProp109.xml" ContentType="application/vnd.ms-excel.controlproperties+xml"/>
  <Override PartName="/xl/ctrlProps/ctrlProp54.xml" ContentType="application/vnd.ms-excel.controlproperties+xml"/>
  <Override PartName="/xl/ctrlProps/ctrlProp43.xml" ContentType="application/vnd.ms-excel.controlproperties+xml"/>
  <Override PartName="/xl/ctrlProps/ctrlProp90.xml" ContentType="application/vnd.ms-excel.controlproperties+xml"/>
  <Override PartName="/xl/ctrlProps/ctrlProp181.xml" ContentType="application/vnd.ms-excel.controlproperties+xml"/>
  <Override PartName="/xl/ctrlProps/ctrlProp8.xml" ContentType="application/vnd.ms-excel.controlproperties+xml"/>
  <Override PartName="/xl/ctrlProps/ctrlProp32.xml" ContentType="application/vnd.ms-excel.controlproperties+xml"/>
  <Override PartName="/xl/ctrlProps/ctrlProp268.xml" ContentType="application/vnd.ms-excel.controlproperties+xml"/>
  <Override PartName="/xl/ctrlProps/ctrlProp279.xml" ContentType="application/vnd.ms-excel.controlproperties+xml"/>
  <Override PartName="/xl/ctrlProps/ctrlProp134.xml" ContentType="application/vnd.ms-excel.controlproperties+xml"/>
  <Override PartName="/xl/worksheets/sheet1.xml" ContentType="application/vnd.openxmlformats-officedocument.spreadsheetml.worksheet+xml"/>
  <Override PartName="/xl/ctrlProps/ctrlProp21.xml" ContentType="application/vnd.ms-excel.controlproperties+xml"/>
  <Override PartName="/xl/ctrlProps/ctrlProp320.xml" ContentType="application/vnd.ms-excel.controlproperties+xml"/>
  <Override PartName="/xl/ctrlProps/ctrlProp257.xml" ContentType="application/vnd.ms-excel.controlproperties+xml"/>
  <Override PartName="/xl/ctrlProps/ctrlProp123.xml" ContentType="application/vnd.ms-excel.controlproperties+xml"/>
  <Override PartName="/xl/ctrlProps/ctrlProp170.xml" ContentType="application/vnd.ms-excel.controlproperties+xml"/>
  <Override PartName="/xl/ctrlProps/ctrlProp112.xml" ContentType="application/vnd.ms-excel.controlproperties+xml"/>
  <Override PartName="/xl/ctrlProps/ctrlProp101.xml" ContentType="application/vnd.ms-excel.controlproperties+xml"/>
  <Override PartName="/xl/ctrlProps/ctrlProp10.xml" ContentType="application/vnd.ms-excel.controlproperties+xml"/>
  <Override PartName="/xl/ctrlProps/ctrlProp293.xml" ContentType="application/vnd.ms-excel.controlproperties+xml"/>
  <Override PartName="/xl/ctrlProps/ctrlProp246.xml" ContentType="application/vnd.ms-excel.controlproperties+xml"/>
  <Override PartName="/xl/ctrlProps/ctrlProp235.xml" ContentType="application/vnd.ms-excel.controlproperties+xml"/>
  <Override PartName="/xl/ctrlProps/ctrlProp282.xml" ContentType="application/vnd.ms-excel.controlproperties+xml"/>
  <Override PartName="/xl/worksheets/sheet16.xml" ContentType="application/vnd.openxmlformats-officedocument.spreadsheetml.worksheet+xml"/>
  <Override PartName="/xl/ctrlProps/ctrlProp224.xml" ContentType="application/vnd.ms-excel.controlproperties+xml"/>
  <Override PartName="/xl/ctrlProps/ctrlProp59.xml" ContentType="application/vnd.ms-excel.controlproperties+xml"/>
  <Override PartName="/xl/ctrlProps/ctrlProp271.xml" ContentType="application/vnd.ms-excel.controlproperties+xml"/>
  <Override PartName="/xl/ctrlProps/ctrlProp260.xml" ContentType="application/vnd.ms-excel.controlproperties+xml"/>
  <Override PartName="/xl/ctrlProps/ctrlProp213.xml" ContentType="application/vnd.ms-excel.controlproperties+xml"/>
  <Override PartName="/xl/ctrlProps/ctrlProp197.xml" ContentType="application/vnd.ms-excel.controlproperties+xml"/>
  <Override PartName="/xl/ctrlProps/ctrlProp48.xml" ContentType="application/vnd.ms-excel.controlproperties+xml"/>
  <Override PartName="/xl/ctrlProps/ctrlProp202.xml" ContentType="application/vnd.ms-excel.controlproperties+xml"/>
  <Override PartName="/xl/ctrlProps/ctrlProp95.xml" ContentType="application/vnd.ms-excel.controlproperties+xml"/>
  <Override PartName="/xl/worksheets/sheet6.xml" ContentType="application/vnd.openxmlformats-officedocument.spreadsheetml.worksheet+xml"/>
  <Override PartName="/xl/ctrlProps/ctrlProp186.xml" ContentType="application/vnd.ms-excel.controlproperties+xml"/>
  <Override PartName="/xl/ctrlProps/ctrlProp73.xml" ContentType="application/vnd.ms-excel.controlproperties+xml"/>
  <Override PartName="/xl/ctrlProps/ctrlProp37.xml" ContentType="application/vnd.ms-excel.controlproperties+xml"/>
  <Override PartName="/xl/ctrlProps/ctrlProp26.xml" ContentType="application/vnd.ms-excel.controlproperties+xml"/>
  <Override PartName="/xl/ctrlProps/ctrlProp325.xml" ContentType="application/vnd.ms-excel.controlproperties+xml"/>
  <Override PartName="/xl/ctrlProps/ctrlProp128.xml" ContentType="application/vnd.ms-excel.controlproperties+xml"/>
  <Override PartName="/xl/ctrlProps/ctrlProp139.xml" ContentType="application/vnd.ms-excel.controlproperties+xml"/>
  <Override PartName="/xl/ctrlProps/ctrlProp175.xml" ContentType="application/vnd.ms-excel.controlproperties+xml"/>
  <Override PartName="/xl/ctrlProps/ctrlProp84.xml" ContentType="application/vnd.ms-excel.controlproperties+xml"/>
  <Override PartName="/xl/ctrlProps/ctrlProp117.xml" ContentType="application/vnd.ms-excel.controlproperties+xml"/>
  <Override PartName="/xl/ctrlProps/ctrlProp62.xml" ContentType="application/vnd.ms-excel.controlproperties+xml"/>
  <Override PartName="/xl/ctrlProps/ctrlProp15.xml" ContentType="application/vnd.ms-excel.controlproperties+xml"/>
  <Override PartName="/xl/ctrlProps/ctrlProp314.xml" ContentType="application/vnd.ms-excel.controlproperties+xml"/>
  <Override PartName="/xl/ctrlProps/ctrlProp164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8" yWindow="-108" windowWidth="23256" windowHeight="12456" tabRatio="861"/>
  </bookViews>
  <sheets>
    <sheet name="Informatie" sheetId="131" r:id="rId1"/>
    <sheet name="50(AB)" sheetId="142" r:id="rId2"/>
    <sheet name="60(AB)" sheetId="160" r:id="rId3"/>
    <sheet name="60(C) " sheetId="163" r:id="rId4"/>
    <sheet name="70(AB)" sheetId="137" r:id="rId5"/>
    <sheet name="70(C)" sheetId="153" r:id="rId6"/>
    <sheet name="70(DE) " sheetId="164" r:id="rId7"/>
    <sheet name="80(C)" sheetId="155" r:id="rId8"/>
    <sheet name="80(DE)" sheetId="154" r:id="rId9"/>
    <sheet name="90(C)" sheetId="148" r:id="rId10"/>
    <sheet name="90(DE)" sheetId="156" r:id="rId11"/>
    <sheet name="100(DE)" sheetId="157" r:id="rId12"/>
    <sheet name="100(C)" sheetId="149" r:id="rId13"/>
    <sheet name="110(DE)" sheetId="158" r:id="rId14"/>
    <sheet name="120(DE)" sheetId="150" r:id="rId15"/>
    <sheet name="130(DE)" sheetId="161" r:id="rId16"/>
    <sheet name="100-130(CDE)" sheetId="159" state="hidden" r:id="rId17"/>
    <sheet name="Kampioenen" sheetId="59" r:id="rId18"/>
    <sheet name="Diversen" sheetId="103" r:id="rId19"/>
    <sheet name="Instellingen" sheetId="80" r:id="rId20"/>
    <sheet name="Afvaardiging" sheetId="5" r:id="rId21"/>
  </sheets>
  <definedNames>
    <definedName name="_xlnm.Print_Titles" localSheetId="20">Afvaardiging!$3:$4</definedName>
    <definedName name="_xlnm.Print_Titles" localSheetId="18">Diversen!$8:$8</definedName>
    <definedName name="_xlnm.Print_Titles" localSheetId="17">Kampioenen!$4:$4</definedName>
    <definedName name="Dressuur" localSheetId="18">Diversen!#REF!</definedName>
    <definedName name="Dressuur_1" localSheetId="18">Diversen!#REF!</definedName>
    <definedName name="Dressuur_2" localSheetId="18">Diversen!#REF!</definedName>
    <definedName name="Dressuur_3" localSheetId="18">Diversen!#REF!</definedName>
    <definedName name="Springen" localSheetId="18">Diversen!#REF!</definedName>
    <definedName name="Springen_1" localSheetId="18">Diversen!#REF!</definedName>
    <definedName name="Springen_10" localSheetId="18">Diversen!#REF!</definedName>
    <definedName name="Springen_11" localSheetId="18">Diversen!#REF!</definedName>
    <definedName name="Springen_12" localSheetId="18">Diversen!#REF!</definedName>
    <definedName name="Springen_13" localSheetId="18">Diversen!#REF!</definedName>
    <definedName name="Springen_14" localSheetId="18">Diversen!#REF!</definedName>
    <definedName name="Springen_15" localSheetId="18">Diversen!#REF!</definedName>
    <definedName name="Springen_16" localSheetId="18">Diversen!#REF!</definedName>
    <definedName name="Springen_17" localSheetId="18">Diversen!#REF!</definedName>
    <definedName name="Springen_18" localSheetId="18">Diversen!#REF!</definedName>
    <definedName name="Springen_2" localSheetId="18">Diversen!#REF!</definedName>
    <definedName name="Springen_3" localSheetId="18">Diversen!#REF!</definedName>
    <definedName name="Springen_4" localSheetId="18">Diversen!#REF!</definedName>
    <definedName name="Springen_5" localSheetId="18">Diversen!#REF!</definedName>
    <definedName name="Springen_6" localSheetId="18">Diversen!#REF!</definedName>
    <definedName name="Springen_7" localSheetId="18">Diversen!#REF!</definedName>
    <definedName name="Springen_8" localSheetId="18">Diversen!#REF!</definedName>
    <definedName name="Springen_9" localSheetId="18">Diversen!#REF!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15" i="157"/>
  <c r="CM9"/>
  <c r="CM10"/>
  <c r="CM14"/>
  <c r="CM13"/>
  <c r="CM12"/>
  <c r="CM11"/>
  <c r="CL15"/>
  <c r="CL9"/>
  <c r="CL10"/>
  <c r="CL14"/>
  <c r="CL13"/>
  <c r="CL12"/>
  <c r="CL11"/>
  <c r="CK15"/>
  <c r="CK9"/>
  <c r="CK10"/>
  <c r="CK14"/>
  <c r="CK13"/>
  <c r="CK12"/>
  <c r="CK11"/>
  <c r="CJ15"/>
  <c r="CJ9"/>
  <c r="CJ10"/>
  <c r="CN10" s="1"/>
  <c r="CJ14"/>
  <c r="CN14" s="1"/>
  <c r="CJ13"/>
  <c r="CJ12"/>
  <c r="CJ11"/>
  <c r="CN11" s="1"/>
  <c r="CH15"/>
  <c r="CH9"/>
  <c r="CH10"/>
  <c r="CH14"/>
  <c r="CH13"/>
  <c r="CH12"/>
  <c r="CH11"/>
  <c r="CG15"/>
  <c r="CG9"/>
  <c r="CG10"/>
  <c r="CG14"/>
  <c r="CG13"/>
  <c r="CG12"/>
  <c r="CG11"/>
  <c r="CF15"/>
  <c r="CF9"/>
  <c r="CF10"/>
  <c r="CF14"/>
  <c r="CF13"/>
  <c r="CF12"/>
  <c r="CF11"/>
  <c r="CE15"/>
  <c r="CE9"/>
  <c r="CE10"/>
  <c r="CI10" s="1"/>
  <c r="CE14"/>
  <c r="CI14" s="1"/>
  <c r="CE13"/>
  <c r="CE12"/>
  <c r="CE11"/>
  <c r="CI11" s="1"/>
  <c r="CC15"/>
  <c r="CC9"/>
  <c r="CC10"/>
  <c r="CC14"/>
  <c r="CC13"/>
  <c r="CC12"/>
  <c r="CC11"/>
  <c r="CB15"/>
  <c r="CB9"/>
  <c r="CB10"/>
  <c r="CB14"/>
  <c r="CB13"/>
  <c r="CB12"/>
  <c r="CB11"/>
  <c r="CA15"/>
  <c r="CA9"/>
  <c r="CA10"/>
  <c r="CA14"/>
  <c r="CA13"/>
  <c r="CA12"/>
  <c r="CA11"/>
  <c r="BZ15"/>
  <c r="BZ9"/>
  <c r="BZ10"/>
  <c r="CD10" s="1"/>
  <c r="BZ14"/>
  <c r="CD14" s="1"/>
  <c r="BZ13"/>
  <c r="BZ12"/>
  <c r="BZ11"/>
  <c r="CD11" s="1"/>
  <c r="BX15"/>
  <c r="BX9"/>
  <c r="BX10"/>
  <c r="BX14"/>
  <c r="BX13"/>
  <c r="BX12"/>
  <c r="BX11"/>
  <c r="BW15"/>
  <c r="BW9"/>
  <c r="BW10"/>
  <c r="BW14"/>
  <c r="BW13"/>
  <c r="BW12"/>
  <c r="BW11"/>
  <c r="BV15"/>
  <c r="BV9"/>
  <c r="BV10"/>
  <c r="BV14"/>
  <c r="BV13"/>
  <c r="BV12"/>
  <c r="BV11"/>
  <c r="BU15"/>
  <c r="BU9"/>
  <c r="BU10"/>
  <c r="BY10" s="1"/>
  <c r="BU14"/>
  <c r="BY14" s="1"/>
  <c r="BU13"/>
  <c r="BU12"/>
  <c r="BU11"/>
  <c r="BY11" s="1"/>
  <c r="BS15"/>
  <c r="BS9"/>
  <c r="BS10"/>
  <c r="BS14"/>
  <c r="BS13"/>
  <c r="BS12"/>
  <c r="BS11"/>
  <c r="BR15"/>
  <c r="BR9"/>
  <c r="BR10"/>
  <c r="BR14"/>
  <c r="BR13"/>
  <c r="BR12"/>
  <c r="BR11"/>
  <c r="BQ15"/>
  <c r="BQ9"/>
  <c r="BQ10"/>
  <c r="BQ14"/>
  <c r="BQ13"/>
  <c r="BQ12"/>
  <c r="BQ11"/>
  <c r="BP15"/>
  <c r="BP9"/>
  <c r="BP10"/>
  <c r="BT10" s="1"/>
  <c r="BP14"/>
  <c r="BT14" s="1"/>
  <c r="BP13"/>
  <c r="BP12"/>
  <c r="BP11"/>
  <c r="BT11" s="1"/>
  <c r="BN15"/>
  <c r="BN9"/>
  <c r="BN10"/>
  <c r="BN14"/>
  <c r="BN13"/>
  <c r="BN12"/>
  <c r="BN11"/>
  <c r="BM15"/>
  <c r="BM9"/>
  <c r="BM10"/>
  <c r="BM14"/>
  <c r="BM13"/>
  <c r="BM12"/>
  <c r="BM11"/>
  <c r="BL15"/>
  <c r="BL9"/>
  <c r="BL10"/>
  <c r="BL14"/>
  <c r="BL13"/>
  <c r="BL12"/>
  <c r="BL11"/>
  <c r="BK15"/>
  <c r="BK9"/>
  <c r="BK10"/>
  <c r="BO10" s="1"/>
  <c r="BK14"/>
  <c r="BO14" s="1"/>
  <c r="BK13"/>
  <c r="BK12"/>
  <c r="BK11"/>
  <c r="BO11" s="1"/>
  <c r="BC15"/>
  <c r="BC9"/>
  <c r="BC10"/>
  <c r="BC14"/>
  <c r="BC13"/>
  <c r="BC12"/>
  <c r="BC11"/>
  <c r="CM14" i="156"/>
  <c r="CM10"/>
  <c r="CM11"/>
  <c r="CM12"/>
  <c r="CM9"/>
  <c r="CM13"/>
  <c r="CL14"/>
  <c r="CL10"/>
  <c r="CL11"/>
  <c r="CL12"/>
  <c r="CL9"/>
  <c r="CL13"/>
  <c r="CK14"/>
  <c r="CK10"/>
  <c r="CK11"/>
  <c r="CK12"/>
  <c r="CK9"/>
  <c r="CK13"/>
  <c r="CJ14"/>
  <c r="CN14" s="1"/>
  <c r="CJ10"/>
  <c r="CN10" s="1"/>
  <c r="CJ11"/>
  <c r="CN11" s="1"/>
  <c r="CJ12"/>
  <c r="CN12" s="1"/>
  <c r="CJ9"/>
  <c r="CN9" s="1"/>
  <c r="CJ13"/>
  <c r="CN13" s="1"/>
  <c r="CH14"/>
  <c r="CH10"/>
  <c r="CH11"/>
  <c r="CH12"/>
  <c r="CH9"/>
  <c r="CH13"/>
  <c r="CG14"/>
  <c r="CG10"/>
  <c r="CG11"/>
  <c r="CG12"/>
  <c r="CG9"/>
  <c r="CG13"/>
  <c r="CF14"/>
  <c r="CF10"/>
  <c r="CF11"/>
  <c r="CF12"/>
  <c r="CF9"/>
  <c r="CF13"/>
  <c r="CE14"/>
  <c r="CI14" s="1"/>
  <c r="CE10"/>
  <c r="CI10" s="1"/>
  <c r="CE11"/>
  <c r="CI11" s="1"/>
  <c r="CE12"/>
  <c r="CI12" s="1"/>
  <c r="CE9"/>
  <c r="CI9" s="1"/>
  <c r="CE13"/>
  <c r="CI13" s="1"/>
  <c r="CC14"/>
  <c r="CC10"/>
  <c r="CC11"/>
  <c r="CC12"/>
  <c r="CC9"/>
  <c r="CC13"/>
  <c r="CB14"/>
  <c r="CB10"/>
  <c r="CB11"/>
  <c r="CB12"/>
  <c r="CB9"/>
  <c r="CB13"/>
  <c r="CA14"/>
  <c r="CA10"/>
  <c r="CA11"/>
  <c r="CA12"/>
  <c r="CA9"/>
  <c r="CA13"/>
  <c r="BZ14"/>
  <c r="CD14" s="1"/>
  <c r="BZ10"/>
  <c r="CD10" s="1"/>
  <c r="BZ11"/>
  <c r="CD11" s="1"/>
  <c r="BZ12"/>
  <c r="CD12" s="1"/>
  <c r="BZ9"/>
  <c r="CD9" s="1"/>
  <c r="BZ13"/>
  <c r="CD13" s="1"/>
  <c r="BX14"/>
  <c r="BX10"/>
  <c r="BX11"/>
  <c r="BX12"/>
  <c r="BX9"/>
  <c r="BX13"/>
  <c r="BW14"/>
  <c r="BW10"/>
  <c r="BW11"/>
  <c r="BW12"/>
  <c r="BW9"/>
  <c r="BW13"/>
  <c r="BV14"/>
  <c r="BV10"/>
  <c r="BV11"/>
  <c r="BV12"/>
  <c r="BV9"/>
  <c r="BV13"/>
  <c r="BU14"/>
  <c r="BY14" s="1"/>
  <c r="BU10"/>
  <c r="BY10" s="1"/>
  <c r="BU11"/>
  <c r="BY11" s="1"/>
  <c r="BU12"/>
  <c r="BY12" s="1"/>
  <c r="BU9"/>
  <c r="BY9" s="1"/>
  <c r="BU13"/>
  <c r="BY13" s="1"/>
  <c r="BS14"/>
  <c r="BS10"/>
  <c r="BS11"/>
  <c r="BS12"/>
  <c r="BS9"/>
  <c r="BS13"/>
  <c r="BR14"/>
  <c r="BR10"/>
  <c r="BR11"/>
  <c r="BR12"/>
  <c r="BR9"/>
  <c r="BR13"/>
  <c r="BQ14"/>
  <c r="BQ10"/>
  <c r="BQ11"/>
  <c r="BQ12"/>
  <c r="BQ9"/>
  <c r="BQ13"/>
  <c r="BP14"/>
  <c r="BT14" s="1"/>
  <c r="BP10"/>
  <c r="BT10" s="1"/>
  <c r="BP11"/>
  <c r="BT11" s="1"/>
  <c r="BP12"/>
  <c r="BT12" s="1"/>
  <c r="BP9"/>
  <c r="BT9" s="1"/>
  <c r="BP13"/>
  <c r="BT13" s="1"/>
  <c r="BN14"/>
  <c r="BN10"/>
  <c r="BN11"/>
  <c r="BN12"/>
  <c r="BN9"/>
  <c r="BN13"/>
  <c r="BM14"/>
  <c r="BM10"/>
  <c r="BM11"/>
  <c r="BM12"/>
  <c r="BM9"/>
  <c r="BM13"/>
  <c r="BL14"/>
  <c r="BL10"/>
  <c r="BL11"/>
  <c r="BL12"/>
  <c r="BL9"/>
  <c r="BL13"/>
  <c r="BK14"/>
  <c r="BO14" s="1"/>
  <c r="BK10"/>
  <c r="BO10" s="1"/>
  <c r="BK11"/>
  <c r="BO11" s="1"/>
  <c r="BK12"/>
  <c r="BO12" s="1"/>
  <c r="BK9"/>
  <c r="BO9" s="1"/>
  <c r="BK13"/>
  <c r="BO13" s="1"/>
  <c r="BC14"/>
  <c r="BC10"/>
  <c r="BC11"/>
  <c r="BC12"/>
  <c r="BC9"/>
  <c r="BC13"/>
  <c r="CM18" i="154"/>
  <c r="CM16"/>
  <c r="CM15"/>
  <c r="CM14"/>
  <c r="CM13"/>
  <c r="CM12"/>
  <c r="CM11"/>
  <c r="CM10"/>
  <c r="CM17"/>
  <c r="CM9"/>
  <c r="CL18"/>
  <c r="CL16"/>
  <c r="CL15"/>
  <c r="CL14"/>
  <c r="CL13"/>
  <c r="CL12"/>
  <c r="CL11"/>
  <c r="CL10"/>
  <c r="CL17"/>
  <c r="CL9"/>
  <c r="CK18"/>
  <c r="CK16"/>
  <c r="CK15"/>
  <c r="CK14"/>
  <c r="CK13"/>
  <c r="CK12"/>
  <c r="CK11"/>
  <c r="CK10"/>
  <c r="CK17"/>
  <c r="CK9"/>
  <c r="CJ18"/>
  <c r="CN18" s="1"/>
  <c r="CJ16"/>
  <c r="CN16" s="1"/>
  <c r="CJ15"/>
  <c r="CN15" s="1"/>
  <c r="CJ14"/>
  <c r="CN14" s="1"/>
  <c r="CJ13"/>
  <c r="CN13" s="1"/>
  <c r="CJ12"/>
  <c r="CN12" s="1"/>
  <c r="CJ11"/>
  <c r="CN11" s="1"/>
  <c r="CJ10"/>
  <c r="CN10" s="1"/>
  <c r="CJ17"/>
  <c r="CN17" s="1"/>
  <c r="CJ9"/>
  <c r="CN9" s="1"/>
  <c r="CH18"/>
  <c r="CH16"/>
  <c r="CH15"/>
  <c r="CH14"/>
  <c r="CH13"/>
  <c r="CH12"/>
  <c r="CH11"/>
  <c r="CH10"/>
  <c r="CH17"/>
  <c r="CH9"/>
  <c r="CG18"/>
  <c r="CG16"/>
  <c r="CG15"/>
  <c r="CG14"/>
  <c r="CG13"/>
  <c r="CG12"/>
  <c r="CG11"/>
  <c r="CG10"/>
  <c r="CG17"/>
  <c r="CG9"/>
  <c r="CF18"/>
  <c r="CF16"/>
  <c r="CF15"/>
  <c r="CF14"/>
  <c r="CF13"/>
  <c r="CF12"/>
  <c r="CF11"/>
  <c r="CF10"/>
  <c r="CF17"/>
  <c r="CF9"/>
  <c r="CE18"/>
  <c r="CI18" s="1"/>
  <c r="CE16"/>
  <c r="CI16" s="1"/>
  <c r="CE15"/>
  <c r="CI15" s="1"/>
  <c r="CE14"/>
  <c r="CI14" s="1"/>
  <c r="CE13"/>
  <c r="CI13" s="1"/>
  <c r="CE12"/>
  <c r="CI12" s="1"/>
  <c r="CE11"/>
  <c r="CI11" s="1"/>
  <c r="CE10"/>
  <c r="CI10" s="1"/>
  <c r="CE17"/>
  <c r="CI17" s="1"/>
  <c r="CE9"/>
  <c r="CI9" s="1"/>
  <c r="CC18"/>
  <c r="CC16"/>
  <c r="CC15"/>
  <c r="CC14"/>
  <c r="CC13"/>
  <c r="CC12"/>
  <c r="CC11"/>
  <c r="CC10"/>
  <c r="CC17"/>
  <c r="CC9"/>
  <c r="CB18"/>
  <c r="CB16"/>
  <c r="CB15"/>
  <c r="CB14"/>
  <c r="CB13"/>
  <c r="CB12"/>
  <c r="CB11"/>
  <c r="CB10"/>
  <c r="CB17"/>
  <c r="CB9"/>
  <c r="CA18"/>
  <c r="CA16"/>
  <c r="CA15"/>
  <c r="CA14"/>
  <c r="CA13"/>
  <c r="CA12"/>
  <c r="CA11"/>
  <c r="CA10"/>
  <c r="CA17"/>
  <c r="CA9"/>
  <c r="BZ18"/>
  <c r="CD18" s="1"/>
  <c r="BZ16"/>
  <c r="CD16" s="1"/>
  <c r="BZ15"/>
  <c r="CD15" s="1"/>
  <c r="BZ14"/>
  <c r="CD14" s="1"/>
  <c r="BZ13"/>
  <c r="CD13" s="1"/>
  <c r="BZ12"/>
  <c r="CD12" s="1"/>
  <c r="BZ11"/>
  <c r="CD11" s="1"/>
  <c r="BZ10"/>
  <c r="CD10" s="1"/>
  <c r="BZ17"/>
  <c r="CD17" s="1"/>
  <c r="BZ9"/>
  <c r="CD9" s="1"/>
  <c r="BX18"/>
  <c r="BX16"/>
  <c r="BX15"/>
  <c r="BX14"/>
  <c r="BX13"/>
  <c r="BX12"/>
  <c r="BX11"/>
  <c r="BX10"/>
  <c r="BX17"/>
  <c r="BX9"/>
  <c r="BW18"/>
  <c r="BW16"/>
  <c r="BW15"/>
  <c r="BW14"/>
  <c r="BW13"/>
  <c r="BW12"/>
  <c r="BW11"/>
  <c r="BW10"/>
  <c r="BW17"/>
  <c r="BW9"/>
  <c r="BV18"/>
  <c r="BV16"/>
  <c r="BV15"/>
  <c r="BV14"/>
  <c r="BV13"/>
  <c r="BV12"/>
  <c r="BV11"/>
  <c r="BV10"/>
  <c r="BV17"/>
  <c r="BV9"/>
  <c r="BU18"/>
  <c r="BY18" s="1"/>
  <c r="BU16"/>
  <c r="BY16" s="1"/>
  <c r="BU15"/>
  <c r="BY15" s="1"/>
  <c r="BU14"/>
  <c r="BY14" s="1"/>
  <c r="BU13"/>
  <c r="BY13" s="1"/>
  <c r="BU12"/>
  <c r="BY12" s="1"/>
  <c r="BU11"/>
  <c r="BY11" s="1"/>
  <c r="BU10"/>
  <c r="BY10" s="1"/>
  <c r="BU17"/>
  <c r="BY17" s="1"/>
  <c r="BU9"/>
  <c r="BY9" s="1"/>
  <c r="BS18"/>
  <c r="BS16"/>
  <c r="BS15"/>
  <c r="BS14"/>
  <c r="BS13"/>
  <c r="BS12"/>
  <c r="BS11"/>
  <c r="BS10"/>
  <c r="BS17"/>
  <c r="BS9"/>
  <c r="BR18"/>
  <c r="BR16"/>
  <c r="BR15"/>
  <c r="BR14"/>
  <c r="BR13"/>
  <c r="BR12"/>
  <c r="BR11"/>
  <c r="BR10"/>
  <c r="BR17"/>
  <c r="BR9"/>
  <c r="BQ18"/>
  <c r="BQ16"/>
  <c r="BQ15"/>
  <c r="BQ14"/>
  <c r="BQ13"/>
  <c r="BQ12"/>
  <c r="BQ11"/>
  <c r="BQ10"/>
  <c r="BQ17"/>
  <c r="BQ9"/>
  <c r="BP18"/>
  <c r="BT18" s="1"/>
  <c r="BP16"/>
  <c r="BT16" s="1"/>
  <c r="BP15"/>
  <c r="BT15" s="1"/>
  <c r="BP14"/>
  <c r="BT14" s="1"/>
  <c r="BP13"/>
  <c r="BT13" s="1"/>
  <c r="BP12"/>
  <c r="BT12" s="1"/>
  <c r="BP11"/>
  <c r="BT11" s="1"/>
  <c r="BP10"/>
  <c r="BT10" s="1"/>
  <c r="BP17"/>
  <c r="BT17" s="1"/>
  <c r="BP9"/>
  <c r="BT9" s="1"/>
  <c r="BN18"/>
  <c r="BN16"/>
  <c r="BN15"/>
  <c r="BN14"/>
  <c r="BN13"/>
  <c r="BN12"/>
  <c r="BN11"/>
  <c r="BN10"/>
  <c r="BN17"/>
  <c r="BN9"/>
  <c r="BM18"/>
  <c r="BM16"/>
  <c r="BM15"/>
  <c r="BM14"/>
  <c r="BM13"/>
  <c r="BM12"/>
  <c r="BM11"/>
  <c r="BM10"/>
  <c r="BM17"/>
  <c r="BM9"/>
  <c r="BL18"/>
  <c r="BL16"/>
  <c r="BL15"/>
  <c r="BL14"/>
  <c r="BL13"/>
  <c r="BL12"/>
  <c r="BL11"/>
  <c r="BL10"/>
  <c r="BL17"/>
  <c r="BL9"/>
  <c r="BK18"/>
  <c r="BO18" s="1"/>
  <c r="BK16"/>
  <c r="BO16" s="1"/>
  <c r="BK15"/>
  <c r="BO15" s="1"/>
  <c r="BK14"/>
  <c r="BO14" s="1"/>
  <c r="BK13"/>
  <c r="BO13" s="1"/>
  <c r="BK12"/>
  <c r="BO12" s="1"/>
  <c r="BK11"/>
  <c r="BO11" s="1"/>
  <c r="BK10"/>
  <c r="BO10" s="1"/>
  <c r="BK17"/>
  <c r="BO17" s="1"/>
  <c r="BK9"/>
  <c r="BO9" s="1"/>
  <c r="BC18"/>
  <c r="BC16"/>
  <c r="BC15"/>
  <c r="BC14"/>
  <c r="BC13"/>
  <c r="BC12"/>
  <c r="BC11"/>
  <c r="BC10"/>
  <c r="BC17"/>
  <c r="BC9"/>
  <c r="CN9" i="155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C9"/>
  <c r="CM18" i="164"/>
  <c r="CM17"/>
  <c r="CM16"/>
  <c r="CM14"/>
  <c r="CM13"/>
  <c r="CM15"/>
  <c r="CM12"/>
  <c r="CM11"/>
  <c r="CM10"/>
  <c r="CM9"/>
  <c r="CL18"/>
  <c r="CL17"/>
  <c r="CL16"/>
  <c r="CL14"/>
  <c r="CL13"/>
  <c r="CL15"/>
  <c r="CL12"/>
  <c r="CL11"/>
  <c r="CL10"/>
  <c r="CL9"/>
  <c r="CK18"/>
  <c r="CK17"/>
  <c r="CK16"/>
  <c r="CK14"/>
  <c r="CK13"/>
  <c r="CK15"/>
  <c r="CK12"/>
  <c r="CK11"/>
  <c r="CK10"/>
  <c r="CK9"/>
  <c r="CJ18"/>
  <c r="CN18" s="1"/>
  <c r="CJ17"/>
  <c r="CN17" s="1"/>
  <c r="CJ16"/>
  <c r="CN16" s="1"/>
  <c r="CJ14"/>
  <c r="CN14" s="1"/>
  <c r="CJ13"/>
  <c r="CN13" s="1"/>
  <c r="CJ15"/>
  <c r="CN15" s="1"/>
  <c r="CJ12"/>
  <c r="CN12" s="1"/>
  <c r="CJ11"/>
  <c r="CN11" s="1"/>
  <c r="CJ10"/>
  <c r="CN10" s="1"/>
  <c r="CJ9"/>
  <c r="CN9" s="1"/>
  <c r="CH18"/>
  <c r="CH17"/>
  <c r="CH16"/>
  <c r="CH14"/>
  <c r="CH13"/>
  <c r="CH15"/>
  <c r="CH12"/>
  <c r="CH11"/>
  <c r="CH10"/>
  <c r="CH9"/>
  <c r="CG18"/>
  <c r="CG17"/>
  <c r="CG16"/>
  <c r="CG14"/>
  <c r="CG13"/>
  <c r="CG15"/>
  <c r="CG12"/>
  <c r="CG11"/>
  <c r="CG10"/>
  <c r="CG9"/>
  <c r="CF18"/>
  <c r="CF17"/>
  <c r="CF16"/>
  <c r="CF14"/>
  <c r="CF13"/>
  <c r="CF15"/>
  <c r="CF12"/>
  <c r="CF11"/>
  <c r="CF10"/>
  <c r="CF9"/>
  <c r="CE18"/>
  <c r="CI18" s="1"/>
  <c r="CE17"/>
  <c r="CI17" s="1"/>
  <c r="CE16"/>
  <c r="CI16" s="1"/>
  <c r="CE14"/>
  <c r="CI14" s="1"/>
  <c r="CE13"/>
  <c r="CI13" s="1"/>
  <c r="CE15"/>
  <c r="CI15" s="1"/>
  <c r="CE12"/>
  <c r="CI12" s="1"/>
  <c r="CE11"/>
  <c r="CI11" s="1"/>
  <c r="CE10"/>
  <c r="CI10" s="1"/>
  <c r="CE9"/>
  <c r="CI9" s="1"/>
  <c r="CC18"/>
  <c r="CC17"/>
  <c r="CC16"/>
  <c r="CC14"/>
  <c r="CC13"/>
  <c r="CC15"/>
  <c r="CC12"/>
  <c r="CC11"/>
  <c r="CC10"/>
  <c r="CC9"/>
  <c r="CB18"/>
  <c r="CB17"/>
  <c r="CB16"/>
  <c r="CB14"/>
  <c r="CB13"/>
  <c r="CB15"/>
  <c r="CB12"/>
  <c r="CB11"/>
  <c r="CB10"/>
  <c r="CB9"/>
  <c r="CA18"/>
  <c r="CA17"/>
  <c r="CA16"/>
  <c r="CA14"/>
  <c r="CA13"/>
  <c r="CA15"/>
  <c r="CA12"/>
  <c r="CA11"/>
  <c r="CA10"/>
  <c r="CA9"/>
  <c r="BZ18"/>
  <c r="CD18" s="1"/>
  <c r="BZ17"/>
  <c r="CD17" s="1"/>
  <c r="BZ16"/>
  <c r="CD16" s="1"/>
  <c r="BZ14"/>
  <c r="CD14" s="1"/>
  <c r="BZ13"/>
  <c r="CD13" s="1"/>
  <c r="BZ15"/>
  <c r="CD15" s="1"/>
  <c r="BZ12"/>
  <c r="CD12" s="1"/>
  <c r="BZ11"/>
  <c r="CD11" s="1"/>
  <c r="BZ10"/>
  <c r="CD10" s="1"/>
  <c r="BZ9"/>
  <c r="CD9" s="1"/>
  <c r="BX18"/>
  <c r="BX17"/>
  <c r="BX16"/>
  <c r="BX14"/>
  <c r="BX13"/>
  <c r="BX15"/>
  <c r="BX12"/>
  <c r="BX11"/>
  <c r="BX10"/>
  <c r="BX9"/>
  <c r="BW18"/>
  <c r="BW17"/>
  <c r="BW16"/>
  <c r="BW14"/>
  <c r="BW13"/>
  <c r="BW15"/>
  <c r="BW12"/>
  <c r="BW11"/>
  <c r="BW10"/>
  <c r="BW9"/>
  <c r="BV18"/>
  <c r="BV17"/>
  <c r="BV16"/>
  <c r="BV14"/>
  <c r="BV13"/>
  <c r="BV15"/>
  <c r="BV12"/>
  <c r="BV11"/>
  <c r="BV10"/>
  <c r="BV9"/>
  <c r="BU18"/>
  <c r="BY18" s="1"/>
  <c r="BU17"/>
  <c r="BY17" s="1"/>
  <c r="BU16"/>
  <c r="BY16" s="1"/>
  <c r="BU14"/>
  <c r="BY14" s="1"/>
  <c r="BU13"/>
  <c r="BY13" s="1"/>
  <c r="BU15"/>
  <c r="BY15" s="1"/>
  <c r="BU12"/>
  <c r="BY12" s="1"/>
  <c r="BU11"/>
  <c r="BY11" s="1"/>
  <c r="BU10"/>
  <c r="BY10" s="1"/>
  <c r="BU9"/>
  <c r="BY9" s="1"/>
  <c r="BS18"/>
  <c r="BS17"/>
  <c r="BS16"/>
  <c r="BS14"/>
  <c r="BS13"/>
  <c r="BS15"/>
  <c r="BS12"/>
  <c r="BS11"/>
  <c r="BS10"/>
  <c r="BS9"/>
  <c r="BR18"/>
  <c r="BR17"/>
  <c r="BR16"/>
  <c r="BR14"/>
  <c r="BR13"/>
  <c r="BR15"/>
  <c r="BR12"/>
  <c r="BR11"/>
  <c r="BR10"/>
  <c r="BR9"/>
  <c r="BQ18"/>
  <c r="BQ17"/>
  <c r="BQ16"/>
  <c r="BQ14"/>
  <c r="BQ13"/>
  <c r="BQ15"/>
  <c r="BQ12"/>
  <c r="BQ11"/>
  <c r="BQ10"/>
  <c r="BQ9"/>
  <c r="BP18"/>
  <c r="BT18" s="1"/>
  <c r="BP17"/>
  <c r="BT17" s="1"/>
  <c r="BP16"/>
  <c r="BT16" s="1"/>
  <c r="BP14"/>
  <c r="BT14" s="1"/>
  <c r="BP13"/>
  <c r="BT13" s="1"/>
  <c r="BP15"/>
  <c r="BT15" s="1"/>
  <c r="BP12"/>
  <c r="BT12" s="1"/>
  <c r="BP11"/>
  <c r="BT11" s="1"/>
  <c r="BP10"/>
  <c r="BT10" s="1"/>
  <c r="BP9"/>
  <c r="BN18"/>
  <c r="BN17"/>
  <c r="BN16"/>
  <c r="BN14"/>
  <c r="BN13"/>
  <c r="BN15"/>
  <c r="BN12"/>
  <c r="BN11"/>
  <c r="BN10"/>
  <c r="BN9"/>
  <c r="BM18"/>
  <c r="BM17"/>
  <c r="BM16"/>
  <c r="BM14"/>
  <c r="BM13"/>
  <c r="BM15"/>
  <c r="BM12"/>
  <c r="BM11"/>
  <c r="BM10"/>
  <c r="BM9"/>
  <c r="BL18"/>
  <c r="BL17"/>
  <c r="BL16"/>
  <c r="BL14"/>
  <c r="BL13"/>
  <c r="BL15"/>
  <c r="BL12"/>
  <c r="BL11"/>
  <c r="BL10"/>
  <c r="BL9"/>
  <c r="BK18"/>
  <c r="BO18" s="1"/>
  <c r="BK17"/>
  <c r="BO17" s="1"/>
  <c r="BK16"/>
  <c r="BO16" s="1"/>
  <c r="BK14"/>
  <c r="BO14" s="1"/>
  <c r="BK13"/>
  <c r="BO13" s="1"/>
  <c r="BK15"/>
  <c r="BO15" s="1"/>
  <c r="BK12"/>
  <c r="BO12" s="1"/>
  <c r="BK11"/>
  <c r="BO11" s="1"/>
  <c r="BK10"/>
  <c r="BO10" s="1"/>
  <c r="BK9"/>
  <c r="BO9" s="1"/>
  <c r="BC18"/>
  <c r="BC17"/>
  <c r="BC16"/>
  <c r="BC14"/>
  <c r="BC13"/>
  <c r="BC15"/>
  <c r="BC12"/>
  <c r="BC11"/>
  <c r="BC10"/>
  <c r="BC9"/>
  <c r="CN9" i="153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C9"/>
  <c r="CM10" i="137"/>
  <c r="CM9"/>
  <c r="CL10"/>
  <c r="CL9"/>
  <c r="CK10"/>
  <c r="CK9"/>
  <c r="CJ10"/>
  <c r="CJ9"/>
  <c r="CN9" s="1"/>
  <c r="CH10"/>
  <c r="CH9"/>
  <c r="CG10"/>
  <c r="CG9"/>
  <c r="CF10"/>
  <c r="CF9"/>
  <c r="CE10"/>
  <c r="CI10" s="1"/>
  <c r="CE9"/>
  <c r="CI9" s="1"/>
  <c r="CC10"/>
  <c r="CC9"/>
  <c r="CB10"/>
  <c r="CB9"/>
  <c r="CA10"/>
  <c r="CA9"/>
  <c r="BZ10"/>
  <c r="CD10" s="1"/>
  <c r="BZ9"/>
  <c r="CD9" s="1"/>
  <c r="BX10"/>
  <c r="BX9"/>
  <c r="BW10"/>
  <c r="BW9"/>
  <c r="BV10"/>
  <c r="BV9"/>
  <c r="BU10"/>
  <c r="BY10" s="1"/>
  <c r="BU9"/>
  <c r="BY9" s="1"/>
  <c r="BS10"/>
  <c r="BS9"/>
  <c r="BR10"/>
  <c r="BR9"/>
  <c r="BQ10"/>
  <c r="BQ9"/>
  <c r="BP10"/>
  <c r="BT10" s="1"/>
  <c r="BP9"/>
  <c r="BT9" s="1"/>
  <c r="BN10"/>
  <c r="BN9"/>
  <c r="BM10"/>
  <c r="BM9"/>
  <c r="BL10"/>
  <c r="BL9"/>
  <c r="BK10"/>
  <c r="BO10" s="1"/>
  <c r="BK9"/>
  <c r="BO9" s="1"/>
  <c r="BC10"/>
  <c r="BC9"/>
  <c r="CM11" i="163"/>
  <c r="CM10"/>
  <c r="CM9"/>
  <c r="CL11"/>
  <c r="CL10"/>
  <c r="CL9"/>
  <c r="CK11"/>
  <c r="CK10"/>
  <c r="CK9"/>
  <c r="CJ11"/>
  <c r="CJ10"/>
  <c r="CN10" s="1"/>
  <c r="CJ9"/>
  <c r="CH11"/>
  <c r="CH10"/>
  <c r="CH9"/>
  <c r="CG11"/>
  <c r="CG10"/>
  <c r="CG9"/>
  <c r="CF11"/>
  <c r="CF10"/>
  <c r="CF9"/>
  <c r="CE11"/>
  <c r="CE10"/>
  <c r="CI10" s="1"/>
  <c r="CE9"/>
  <c r="CC11"/>
  <c r="CC10"/>
  <c r="CC9"/>
  <c r="CB11"/>
  <c r="CB10"/>
  <c r="CB9"/>
  <c r="CA11"/>
  <c r="CA10"/>
  <c r="CA9"/>
  <c r="BZ11"/>
  <c r="BZ10"/>
  <c r="CD10" s="1"/>
  <c r="BZ9"/>
  <c r="BX11"/>
  <c r="BX10"/>
  <c r="BX9"/>
  <c r="BW11"/>
  <c r="BW10"/>
  <c r="BW9"/>
  <c r="BV11"/>
  <c r="BV10"/>
  <c r="BV9"/>
  <c r="BU11"/>
  <c r="BU10"/>
  <c r="BY10" s="1"/>
  <c r="BU9"/>
  <c r="BS11"/>
  <c r="BS10"/>
  <c r="BS9"/>
  <c r="BR11"/>
  <c r="BR10"/>
  <c r="BR9"/>
  <c r="BQ11"/>
  <c r="BQ10"/>
  <c r="BQ9"/>
  <c r="BP11"/>
  <c r="BP10"/>
  <c r="BT10" s="1"/>
  <c r="BP9"/>
  <c r="BN11"/>
  <c r="BN10"/>
  <c r="BN9"/>
  <c r="BM11"/>
  <c r="BM10"/>
  <c r="BM9"/>
  <c r="BL11"/>
  <c r="BL10"/>
  <c r="BL9"/>
  <c r="BK11"/>
  <c r="BK10"/>
  <c r="BO10" s="1"/>
  <c r="BK9"/>
  <c r="BC11"/>
  <c r="BC10"/>
  <c r="BC9"/>
  <c r="CM12" i="142"/>
  <c r="CM13"/>
  <c r="CM11"/>
  <c r="CM10"/>
  <c r="CM9"/>
  <c r="CL12"/>
  <c r="CL13"/>
  <c r="CL11"/>
  <c r="CL10"/>
  <c r="CL9"/>
  <c r="CK12"/>
  <c r="CK13"/>
  <c r="CK11"/>
  <c r="CK10"/>
  <c r="CK9"/>
  <c r="CJ12"/>
  <c r="CN12" s="1"/>
  <c r="CJ13"/>
  <c r="CN13" s="1"/>
  <c r="CJ11"/>
  <c r="CJ10"/>
  <c r="CN10" s="1"/>
  <c r="CJ9"/>
  <c r="CN9" s="1"/>
  <c r="CH12"/>
  <c r="CH13"/>
  <c r="CH11"/>
  <c r="CH10"/>
  <c r="CH9"/>
  <c r="CG12"/>
  <c r="CG13"/>
  <c r="CG11"/>
  <c r="CG10"/>
  <c r="CG9"/>
  <c r="CF12"/>
  <c r="CF13"/>
  <c r="CF11"/>
  <c r="CF10"/>
  <c r="CF9"/>
  <c r="CE12"/>
  <c r="CI12" s="1"/>
  <c r="CE13"/>
  <c r="CI13" s="1"/>
  <c r="CE11"/>
  <c r="CE10"/>
  <c r="CI10" s="1"/>
  <c r="CE9"/>
  <c r="CI9" s="1"/>
  <c r="CC12"/>
  <c r="CC13"/>
  <c r="CC11"/>
  <c r="CC10"/>
  <c r="CC9"/>
  <c r="CB12"/>
  <c r="CB13"/>
  <c r="CB11"/>
  <c r="CB10"/>
  <c r="CB9"/>
  <c r="CA12"/>
  <c r="CA13"/>
  <c r="CA11"/>
  <c r="CA10"/>
  <c r="CA9"/>
  <c r="BZ12"/>
  <c r="CD12" s="1"/>
  <c r="BZ13"/>
  <c r="CD13" s="1"/>
  <c r="BZ11"/>
  <c r="BZ10"/>
  <c r="CD10" s="1"/>
  <c r="BZ9"/>
  <c r="CD9" s="1"/>
  <c r="BX12"/>
  <c r="BX13"/>
  <c r="BX11"/>
  <c r="BX10"/>
  <c r="BX9"/>
  <c r="BW12"/>
  <c r="BW13"/>
  <c r="BW11"/>
  <c r="BW10"/>
  <c r="BW9"/>
  <c r="BV12"/>
  <c r="BV13"/>
  <c r="BV11"/>
  <c r="BV10"/>
  <c r="BV9"/>
  <c r="BU12"/>
  <c r="BY12" s="1"/>
  <c r="BU13"/>
  <c r="BY13" s="1"/>
  <c r="BU11"/>
  <c r="BU10"/>
  <c r="BY10" s="1"/>
  <c r="BU9"/>
  <c r="BY9" s="1"/>
  <c r="BS12"/>
  <c r="BS13"/>
  <c r="BS11"/>
  <c r="BS10"/>
  <c r="BS9"/>
  <c r="BR12"/>
  <c r="BR13"/>
  <c r="BR11"/>
  <c r="BR10"/>
  <c r="BR9"/>
  <c r="BQ12"/>
  <c r="BQ13"/>
  <c r="BQ11"/>
  <c r="BQ10"/>
  <c r="BQ9"/>
  <c r="BP12"/>
  <c r="BT12" s="1"/>
  <c r="BP13"/>
  <c r="BP11"/>
  <c r="BP10"/>
  <c r="BT10" s="1"/>
  <c r="BP9"/>
  <c r="BT9" s="1"/>
  <c r="BN12"/>
  <c r="BN13"/>
  <c r="BN11"/>
  <c r="BN10"/>
  <c r="BN9"/>
  <c r="BM12"/>
  <c r="BM13"/>
  <c r="BM11"/>
  <c r="BM10"/>
  <c r="BM9"/>
  <c r="BL12"/>
  <c r="BL13"/>
  <c r="BL11"/>
  <c r="BL10"/>
  <c r="BL9"/>
  <c r="BK12"/>
  <c r="BK13"/>
  <c r="BK11"/>
  <c r="BK10"/>
  <c r="BO10" s="1"/>
  <c r="BK9"/>
  <c r="BC12"/>
  <c r="BC13"/>
  <c r="BC11"/>
  <c r="BC10"/>
  <c r="BC9"/>
  <c r="CN9" i="158"/>
  <c r="CM9"/>
  <c r="CL9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C9"/>
  <c r="BO13" i="157" l="1"/>
  <c r="BO15"/>
  <c r="BT13"/>
  <c r="BT15"/>
  <c r="BY13"/>
  <c r="BY15"/>
  <c r="CD13"/>
  <c r="CD15"/>
  <c r="CI13"/>
  <c r="CI15"/>
  <c r="CN13"/>
  <c r="CN15"/>
  <c r="BO12"/>
  <c r="BO9"/>
  <c r="BT12"/>
  <c r="BT9"/>
  <c r="BY12"/>
  <c r="BY9"/>
  <c r="CD12"/>
  <c r="CD9"/>
  <c r="CI12"/>
  <c r="CI9"/>
  <c r="CN12"/>
  <c r="CN9"/>
  <c r="BT9" i="164"/>
  <c r="CN10" i="137"/>
  <c r="CN11" i="163"/>
  <c r="BO11"/>
  <c r="BT11"/>
  <c r="BY11"/>
  <c r="CD11"/>
  <c r="CI11"/>
  <c r="BO9"/>
  <c r="BT9"/>
  <c r="BY9"/>
  <c r="CD9"/>
  <c r="CI9"/>
  <c r="CN9"/>
  <c r="BO11" i="142"/>
  <c r="BT11"/>
  <c r="BY11"/>
  <c r="CD11"/>
  <c r="CI11"/>
  <c r="CN11"/>
  <c r="BO9"/>
  <c r="BO12"/>
  <c r="BO13"/>
  <c r="BT13"/>
  <c r="AU7" i="164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3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61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N2" s="1"/>
  <c r="CH2"/>
  <c r="CG2"/>
  <c r="CF2"/>
  <c r="CE2"/>
  <c r="CI2" s="1"/>
  <c r="CC2"/>
  <c r="CB2"/>
  <c r="CA2"/>
  <c r="BZ2"/>
  <c r="CD2" s="1"/>
  <c r="BX2"/>
  <c r="BW2"/>
  <c r="BY2" s="1"/>
  <c r="BV2"/>
  <c r="BU2"/>
  <c r="BS2"/>
  <c r="BR2"/>
  <c r="BQ2"/>
  <c r="BP2"/>
  <c r="BT2" s="1"/>
  <c r="BN2"/>
  <c r="BM2"/>
  <c r="BO2" s="1"/>
  <c r="BL2"/>
  <c r="BK2"/>
  <c r="BC2"/>
  <c r="AU7" i="160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N2" s="1"/>
  <c r="CK2"/>
  <c r="CJ2"/>
  <c r="CH2"/>
  <c r="CG2"/>
  <c r="CF2"/>
  <c r="CE2"/>
  <c r="CD2"/>
  <c r="CC2"/>
  <c r="CB2"/>
  <c r="CA2"/>
  <c r="BZ2"/>
  <c r="BX2"/>
  <c r="BW2"/>
  <c r="BV2"/>
  <c r="BU2"/>
  <c r="BY2" s="1"/>
  <c r="BS2"/>
  <c r="BR2"/>
  <c r="BQ2"/>
  <c r="BP2"/>
  <c r="BT2" s="1"/>
  <c r="BN2"/>
  <c r="BM2"/>
  <c r="BL2"/>
  <c r="BK2"/>
  <c r="BO2" s="1"/>
  <c r="BD2"/>
  <c r="BC2"/>
  <c r="J4" i="5"/>
  <c r="I4"/>
  <c r="BD11" i="163" l="1"/>
  <c r="BE11" s="1"/>
  <c r="BD9"/>
  <c r="BE9" s="1"/>
  <c r="BD10"/>
  <c r="BE10" s="1"/>
  <c r="BD18" i="164"/>
  <c r="BE18" s="1"/>
  <c r="BD13"/>
  <c r="BE13" s="1"/>
  <c r="BD10"/>
  <c r="BE10" s="1"/>
  <c r="BD17"/>
  <c r="BE17" s="1"/>
  <c r="BD14"/>
  <c r="BE14" s="1"/>
  <c r="BD11"/>
  <c r="BE11" s="1"/>
  <c r="BD16"/>
  <c r="BE16" s="1"/>
  <c r="BD12"/>
  <c r="BE12" s="1"/>
  <c r="BD15"/>
  <c r="BE15" s="1"/>
  <c r="BD9"/>
  <c r="BE9" s="1"/>
  <c r="BF2" i="163"/>
  <c r="BF2" i="164"/>
  <c r="BT2"/>
  <c r="CD2"/>
  <c r="CI2"/>
  <c r="CN2"/>
  <c r="BD2" i="163"/>
  <c r="BE2" s="1"/>
  <c r="BT2"/>
  <c r="BY2"/>
  <c r="CD2"/>
  <c r="CI2"/>
  <c r="CN2"/>
  <c r="BO2"/>
  <c r="BY2" i="164"/>
  <c r="BO2"/>
  <c r="BD2"/>
  <c r="BE2" s="1"/>
  <c r="CI2" i="160"/>
  <c r="BD2" i="161"/>
  <c r="BE2" s="1"/>
  <c r="BE2" i="160"/>
  <c r="AU7" i="159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N2" s="1"/>
  <c r="CH2"/>
  <c r="CG2"/>
  <c r="CF2"/>
  <c r="CE2"/>
  <c r="CI2" s="1"/>
  <c r="CC2"/>
  <c r="CB2"/>
  <c r="CA2"/>
  <c r="BZ2"/>
  <c r="CD2" s="1"/>
  <c r="BX2"/>
  <c r="BW2"/>
  <c r="BV2"/>
  <c r="BU2"/>
  <c r="BY2" s="1"/>
  <c r="BS2"/>
  <c r="BR2"/>
  <c r="BQ2"/>
  <c r="BP2"/>
  <c r="BT2" s="1"/>
  <c r="BN2"/>
  <c r="BM2"/>
  <c r="BL2"/>
  <c r="BK2"/>
  <c r="BO2" s="1"/>
  <c r="BC2"/>
  <c r="AU7" i="158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7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6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5"/>
  <c r="AM7"/>
  <c r="AE7"/>
  <c r="W7"/>
  <c r="O7"/>
  <c r="G7"/>
  <c r="AU6"/>
  <c r="AM6"/>
  <c r="AE6"/>
  <c r="W6"/>
  <c r="O6"/>
  <c r="G6"/>
  <c r="O5"/>
  <c r="O4"/>
  <c r="BD9" s="1"/>
  <c r="BE9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4"/>
  <c r="AM7"/>
  <c r="AE7"/>
  <c r="W7"/>
  <c r="O7"/>
  <c r="G7"/>
  <c r="AU6"/>
  <c r="AM6"/>
  <c r="AE6"/>
  <c r="W6"/>
  <c r="O6"/>
  <c r="G6"/>
  <c r="O5"/>
  <c r="O4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3"/>
  <c r="AM7"/>
  <c r="AE7"/>
  <c r="W7"/>
  <c r="O7"/>
  <c r="G7"/>
  <c r="AU6"/>
  <c r="AM6"/>
  <c r="AE6"/>
  <c r="W6"/>
  <c r="O6"/>
  <c r="G6"/>
  <c r="O5"/>
  <c r="O4"/>
  <c r="BD9" s="1"/>
  <c r="BE9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50"/>
  <c r="AM7"/>
  <c r="AE7"/>
  <c r="W7"/>
  <c r="O7"/>
  <c r="G7"/>
  <c r="AU6"/>
  <c r="AM6"/>
  <c r="AE6"/>
  <c r="W6"/>
  <c r="O6"/>
  <c r="G6"/>
  <c r="O5"/>
  <c r="O4"/>
  <c r="BD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49"/>
  <c r="AM7"/>
  <c r="AE7"/>
  <c r="W7"/>
  <c r="O7"/>
  <c r="G7"/>
  <c r="AU6"/>
  <c r="AM6"/>
  <c r="AE6"/>
  <c r="W6"/>
  <c r="O6"/>
  <c r="G6"/>
  <c r="O5"/>
  <c r="O4"/>
  <c r="BF2" s="1"/>
  <c r="BG3"/>
  <c r="C3"/>
  <c r="CM2"/>
  <c r="CL2"/>
  <c r="CK2"/>
  <c r="CJ2"/>
  <c r="CH2"/>
  <c r="CG2"/>
  <c r="CF2"/>
  <c r="CE2"/>
  <c r="CI2" s="1"/>
  <c r="CC2"/>
  <c r="CB2"/>
  <c r="CA2"/>
  <c r="BZ2"/>
  <c r="BX2"/>
  <c r="BW2"/>
  <c r="BV2"/>
  <c r="BU2"/>
  <c r="BS2"/>
  <c r="BR2"/>
  <c r="BQ2"/>
  <c r="BP2"/>
  <c r="BN2"/>
  <c r="BM2"/>
  <c r="BL2"/>
  <c r="BK2"/>
  <c r="BC2"/>
  <c r="AU7" i="148"/>
  <c r="AM7"/>
  <c r="AE7"/>
  <c r="W7"/>
  <c r="O7"/>
  <c r="G7"/>
  <c r="AU6"/>
  <c r="AM6"/>
  <c r="AE6"/>
  <c r="W6"/>
  <c r="O6"/>
  <c r="G6"/>
  <c r="O5"/>
  <c r="O4"/>
  <c r="BD2" s="1"/>
  <c r="BG3"/>
  <c r="C3"/>
  <c r="CM2"/>
  <c r="CL2"/>
  <c r="CK2"/>
  <c r="CJ2"/>
  <c r="CH2"/>
  <c r="CG2"/>
  <c r="CF2"/>
  <c r="CE2"/>
  <c r="CC2"/>
  <c r="CB2"/>
  <c r="CA2"/>
  <c r="BZ2"/>
  <c r="BX2"/>
  <c r="BW2"/>
  <c r="BV2"/>
  <c r="BU2"/>
  <c r="BS2"/>
  <c r="BR2"/>
  <c r="BQ2"/>
  <c r="BP2"/>
  <c r="BN2"/>
  <c r="BM2"/>
  <c r="BL2"/>
  <c r="BK2"/>
  <c r="BC2"/>
  <c r="AU7" i="142"/>
  <c r="AM7"/>
  <c r="AU7" i="137"/>
  <c r="AM7"/>
  <c r="AU6"/>
  <c r="AM6"/>
  <c r="AU6" i="142"/>
  <c r="AM6"/>
  <c r="AE6"/>
  <c r="BC2" i="137"/>
  <c r="CM2"/>
  <c r="CL2"/>
  <c r="CK2"/>
  <c r="CJ2"/>
  <c r="CH2"/>
  <c r="CG2"/>
  <c r="CF2"/>
  <c r="CE2"/>
  <c r="BC2" i="142"/>
  <c r="CM2"/>
  <c r="CL2"/>
  <c r="CK2"/>
  <c r="CJ2"/>
  <c r="CH2"/>
  <c r="CG2"/>
  <c r="CF2"/>
  <c r="CE2"/>
  <c r="O4" i="137"/>
  <c r="AE7" i="142"/>
  <c r="W7"/>
  <c r="O7"/>
  <c r="G7"/>
  <c r="W6"/>
  <c r="O6"/>
  <c r="G6"/>
  <c r="O5"/>
  <c r="O4"/>
  <c r="BG3"/>
  <c r="C3"/>
  <c r="CC2"/>
  <c r="CB2"/>
  <c r="CA2"/>
  <c r="BZ2"/>
  <c r="BX2"/>
  <c r="BW2"/>
  <c r="BV2"/>
  <c r="BU2"/>
  <c r="BS2"/>
  <c r="BR2"/>
  <c r="BQ2"/>
  <c r="BP2"/>
  <c r="BN2"/>
  <c r="BM2"/>
  <c r="BL2"/>
  <c r="BK2"/>
  <c r="AE7" i="137"/>
  <c r="W7"/>
  <c r="O7"/>
  <c r="G7"/>
  <c r="AE6"/>
  <c r="W6"/>
  <c r="O6"/>
  <c r="G6"/>
  <c r="O5"/>
  <c r="BG3"/>
  <c r="C3"/>
  <c r="CC2"/>
  <c r="CB2"/>
  <c r="CA2"/>
  <c r="BZ2"/>
  <c r="BX2"/>
  <c r="BW2"/>
  <c r="BV2"/>
  <c r="BU2"/>
  <c r="BS2"/>
  <c r="BR2"/>
  <c r="BQ2"/>
  <c r="BP2"/>
  <c r="BN2"/>
  <c r="BM2"/>
  <c r="BL2"/>
  <c r="BK2"/>
  <c r="D2" i="103"/>
  <c r="J2"/>
  <c r="C3"/>
  <c r="BO2" i="149"/>
  <c r="BD13" i="142" l="1"/>
  <c r="BE13" s="1"/>
  <c r="BD12"/>
  <c r="BE12" s="1"/>
  <c r="BD9"/>
  <c r="BE9" s="1"/>
  <c r="BD11"/>
  <c r="BE11" s="1"/>
  <c r="BD10"/>
  <c r="BE10" s="1"/>
  <c r="BD16" i="154"/>
  <c r="BE16" s="1"/>
  <c r="BD12"/>
  <c r="BE12" s="1"/>
  <c r="BD9"/>
  <c r="BE9" s="1"/>
  <c r="BD15"/>
  <c r="BE15" s="1"/>
  <c r="BD18"/>
  <c r="BE18" s="1"/>
  <c r="BD13"/>
  <c r="BE13" s="1"/>
  <c r="BD17"/>
  <c r="BE17" s="1"/>
  <c r="BD14"/>
  <c r="BE14" s="1"/>
  <c r="BD10"/>
  <c r="BE10" s="1"/>
  <c r="BD11"/>
  <c r="BE11" s="1"/>
  <c r="BD10" i="156"/>
  <c r="BE10" s="1"/>
  <c r="BD13"/>
  <c r="BE13" s="1"/>
  <c r="BD14"/>
  <c r="BE14" s="1"/>
  <c r="BD9"/>
  <c r="BE9" s="1"/>
  <c r="BD12"/>
  <c r="BE12" s="1"/>
  <c r="BD11"/>
  <c r="BE11" s="1"/>
  <c r="BD9" i="137"/>
  <c r="BE9" s="1"/>
  <c r="BD10"/>
  <c r="BE10" s="1"/>
  <c r="BD14" i="157"/>
  <c r="BE14" s="1"/>
  <c r="BD10"/>
  <c r="BE10" s="1"/>
  <c r="BD11"/>
  <c r="BE11" s="1"/>
  <c r="BD9"/>
  <c r="BE9" s="1"/>
  <c r="BD12"/>
  <c r="BE12" s="1"/>
  <c r="BD13"/>
  <c r="BE13" s="1"/>
  <c r="BD15"/>
  <c r="BE15" s="1"/>
  <c r="BD2" i="158"/>
  <c r="BD9"/>
  <c r="BE9" s="1"/>
  <c r="BF2" i="156"/>
  <c r="BF2" i="137"/>
  <c r="BF2" i="155"/>
  <c r="BD2" i="142"/>
  <c r="BE2" s="1"/>
  <c r="BF2" i="153"/>
  <c r="BD2" i="157"/>
  <c r="BE2" s="1"/>
  <c r="BT2" i="153"/>
  <c r="BY2"/>
  <c r="CN2"/>
  <c r="BF2" i="154"/>
  <c r="BO2" i="158"/>
  <c r="BF2"/>
  <c r="BY2" i="157"/>
  <c r="BF2"/>
  <c r="CD2" i="156"/>
  <c r="CN2"/>
  <c r="BO2" i="137"/>
  <c r="CD2"/>
  <c r="CN2"/>
  <c r="BT2"/>
  <c r="BY2"/>
  <c r="CN2" i="142"/>
  <c r="BY2" i="148"/>
  <c r="BD2" i="156"/>
  <c r="BE2" s="1"/>
  <c r="BY2" i="149"/>
  <c r="BT2" i="155"/>
  <c r="CN2"/>
  <c r="BT2" i="157"/>
  <c r="BE2" i="158"/>
  <c r="CI2"/>
  <c r="BF2" i="148"/>
  <c r="BT2"/>
  <c r="BT2" i="150"/>
  <c r="BO2" i="156"/>
  <c r="BY2"/>
  <c r="CI2"/>
  <c r="BT2" i="158"/>
  <c r="CD2"/>
  <c r="BT2" i="149"/>
  <c r="CD2"/>
  <c r="CN2"/>
  <c r="BY2" i="155"/>
  <c r="BO2" i="157"/>
  <c r="BF2" i="142"/>
  <c r="BF2" i="150"/>
  <c r="CN2"/>
  <c r="BO2" i="153"/>
  <c r="BT2" i="154"/>
  <c r="CN2"/>
  <c r="BE2" i="150"/>
  <c r="BD2" i="154"/>
  <c r="BE2" s="1"/>
  <c r="BT2" i="156"/>
  <c r="BD2" i="149"/>
  <c r="BE2" s="1"/>
  <c r="CI2" i="142"/>
  <c r="CI2" i="157"/>
  <c r="BO2" i="142"/>
  <c r="CI2" i="137"/>
  <c r="BO2" i="154"/>
  <c r="CI2"/>
  <c r="BO2" i="155"/>
  <c r="CD2" i="157"/>
  <c r="BT2" i="142"/>
  <c r="BY2"/>
  <c r="CD2"/>
  <c r="BO2" i="148"/>
  <c r="CD2"/>
  <c r="CI2"/>
  <c r="CN2"/>
  <c r="BY2" i="150"/>
  <c r="CD2"/>
  <c r="CI2"/>
  <c r="CD2" i="153"/>
  <c r="CI2"/>
  <c r="BY2" i="154"/>
  <c r="CD2"/>
  <c r="CD2" i="155"/>
  <c r="CI2"/>
  <c r="CN2" i="157"/>
  <c r="CN2" i="158"/>
  <c r="BD2" i="137"/>
  <c r="BE2" s="1"/>
  <c r="BO2" i="150"/>
  <c r="BY2" i="158"/>
  <c r="BE2" i="148"/>
  <c r="BD2" i="153"/>
  <c r="BE2" s="1"/>
  <c r="BD2" i="155"/>
  <c r="BE2" s="1"/>
  <c r="BD2" i="159"/>
  <c r="BE2" s="1"/>
</calcChain>
</file>

<file path=xl/connections.xml><?xml version="1.0" encoding="utf-8"?>
<connections xmlns="http://schemas.openxmlformats.org/spreadsheetml/2006/main">
  <connection id="1" name="Barneveld_1e sel_paspr_1e parc_L" type="6" refreshedVersion="4" background="1">
    <textPr prompt="0" sourceFile="C:\Users\J. Ruiter\Documents\Mijn Concours 3.5 bestanden\DOCUMENTEN\Barneveld_1e sel_paspr_1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Barneveld_1e sel_paspr_2e parc_L" type="6" refreshedVersion="4" background="1">
    <textPr prompt="0" sourceFile="C:\Users\J. Ruiter\Documents\Mijn Concours 3.5 bestanden\DOCUMENTEN\Barneveld_1e sel_paspr_2e parc_L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L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L11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L12" type="6" refreshedVersion="4" background="1">
    <textPr prompt="0" sourceFile="D:\Temp\ZWV\L1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6" name="L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7" name="L21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L22" type="6" refreshedVersion="4" background="1">
    <textPr prompt="0" sourceFile="D:\Temp\ZWV\L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9" name="Lathum 16 mei 2e selectie springen pony" type="6" refreshedVersion="3" background="1">
    <textPr prompt="0" sourceFile="C:\Users\Gebruiker\Documents\Mijn Concours 3.5 bestanden\DOCUMENTEN\Lathum 16 mei 2e selectie springen pony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0" name="Onwaar" type="6" refreshedVersion="0" background="1">
    <textPr prompt="0" sourceFile="Onwaar" decimal="," thousands=".">
      <textFields>
        <textField/>
      </textFields>
    </textPr>
  </connection>
  <connection id="11" name="Onwaar1" type="6" refreshedVersion="0" background="1">
    <textPr prompt="0" sourceFile="Onwaar" decimal="," thousands=".">
      <textFields>
        <textField/>
      </textFields>
    </textPr>
  </connection>
  <connection id="12" name="Spr_Pa_2014_10_11_12" type="6" refreshedVersion="4" background="1" saveData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3" name="Spr_Pa_2014_10_11_121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4" name="Spr_Pa_2014_10_11_122" type="6" refreshedVersion="4" background="1">
    <textPr prompt="0" sourceFile="Z:\D-schijf\Temp\Spr_Pa_2014_10_11_12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5" name="Spr_Pa_2014_12_20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6" name="Spr_Pa_2014_12_201" type="6" refreshedVersion="4" background="1">
    <textPr prompt="0" sourceFile="Z:\D-schijf\Temp\Spr_Pa_2014_12_20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7" name="Spr_Pa_2015_01_17_18 Bergharen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name="Spr_Pa_2015_01_17_18 Bergharen1" type="6" refreshedVersion="4" background="1">
    <textPr prompt="0" sourceFile="Z:\D-schijf\Temp\Spr_Pa_2015_01_17_18 Bergharen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name="uitslagen 1e selectie pony's" type="6" refreshedVersion="3" background="1">
    <textPr prompt="0" sourceFile="C:\Users\Gebruiker\OneDrive\SELECTIE\outdoor 2026\uitslagen 1e selectie pony's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0" name="westervoort 3e selectie pony" type="6" refreshedVersion="3" background="1" saveData="1">
    <textPr prompt="0" sourceFile="C:\Users\Gebruiker\Documents\Mijn Concours 3.5 bestanden\DOCUMENTEN\westervoort 3e selectie pony.txt" decimal="," thousands=".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<sst xmlns="http://schemas.openxmlformats.org/spreadsheetml/2006/main" count="2563" uniqueCount="373">
  <si>
    <t>Ruiter/amazone</t>
  </si>
  <si>
    <t>Paard/pony</t>
  </si>
  <si>
    <t>cat.</t>
  </si>
  <si>
    <t>vereniging</t>
  </si>
  <si>
    <t>pl.</t>
  </si>
  <si>
    <t>opmerking</t>
  </si>
  <si>
    <t>Comb.nr.</t>
  </si>
  <si>
    <t>Selectie uitslagen</t>
  </si>
  <si>
    <t>Kring:</t>
  </si>
  <si>
    <t>Klasse:</t>
  </si>
  <si>
    <t>Cat.:</t>
  </si>
  <si>
    <t>Plaatsingspunten niet gestart:</t>
  </si>
  <si>
    <t>Aantal reserves:</t>
  </si>
  <si>
    <t>Lokatie:</t>
  </si>
  <si>
    <t>Datum:</t>
  </si>
  <si>
    <t>pl.p.</t>
  </si>
  <si>
    <t>Afv.</t>
  </si>
  <si>
    <t>Res.</t>
  </si>
  <si>
    <t>Pl.</t>
  </si>
  <si>
    <t>Afvaardiging aan de Regio Kampioenschappen</t>
  </si>
  <si>
    <t>Volgnr.</t>
  </si>
  <si>
    <t>Klasse</t>
  </si>
  <si>
    <t>pl.pnt</t>
  </si>
  <si>
    <t>Cat.</t>
  </si>
  <si>
    <t>Vereniging</t>
  </si>
  <si>
    <t>Opmerking</t>
  </si>
  <si>
    <t>Aantal wedstrijden:</t>
  </si>
  <si>
    <t>Aantal afvaardiging Regio:</t>
  </si>
  <si>
    <t>Regio Kampioenen</t>
  </si>
  <si>
    <t>Totaal beste</t>
  </si>
  <si>
    <t>Totaal pl.pnt.</t>
  </si>
  <si>
    <t>Aantal per klasse:</t>
  </si>
  <si>
    <t>Springen</t>
  </si>
  <si>
    <t>Aantal afval resultaten:</t>
  </si>
  <si>
    <t>Tot.</t>
  </si>
  <si>
    <t>afval</t>
  </si>
  <si>
    <t>Beste</t>
  </si>
  <si>
    <t>Waarde</t>
  </si>
  <si>
    <t>Gegevens:</t>
  </si>
  <si>
    <t>Naam van de Kring:</t>
  </si>
  <si>
    <t>Interval plaatsingspunten:</t>
  </si>
  <si>
    <t>1=(1,2,3,etc) / 2=(1,3,5,etc)</t>
  </si>
  <si>
    <t>Aantal selectie wedstrijden:</t>
  </si>
  <si>
    <t>(De laagste waarde heeft voorrang, niet ingevulde gegevens doen niet mee voor de volgorde van het resultaat)</t>
  </si>
  <si>
    <t>Totaal beste plaatsingspunten:</t>
  </si>
  <si>
    <t>(dit is een vaste waarde en heeft de hoogste voorrang)</t>
  </si>
  <si>
    <t>Plaatsingspunten 4e wedstrijd:</t>
  </si>
  <si>
    <t>Plaatsingspunten 3e wedstrijd:</t>
  </si>
  <si>
    <t>Plaatsingspunten 2e wedstrijd:</t>
  </si>
  <si>
    <t>Plaatsingspunten 1e wedstrijd:</t>
  </si>
  <si>
    <t>Totaal alle plaatsingspunten:</t>
  </si>
  <si>
    <t>Omschrijving</t>
  </si>
  <si>
    <t>Lokatie</t>
  </si>
  <si>
    <t>Datum</t>
  </si>
  <si>
    <t>1e wedstrijd</t>
  </si>
  <si>
    <t>2e wedstrijd</t>
  </si>
  <si>
    <t>3e wedstrijd</t>
  </si>
  <si>
    <t>4e wedstrijd</t>
  </si>
  <si>
    <t>Selectie wedstrijd</t>
  </si>
  <si>
    <t>Wedstrijd nummer:</t>
  </si>
  <si>
    <t>klasse</t>
  </si>
  <si>
    <t>Ftn</t>
  </si>
  <si>
    <t>Bar.</t>
  </si>
  <si>
    <t>Stijl tijd</t>
  </si>
  <si>
    <t>Plaatsingspunten niet gefinisht</t>
  </si>
  <si>
    <t>Blanko is volgens plaatsing</t>
  </si>
  <si>
    <t>Volgorde ex-aequo regeling:</t>
  </si>
  <si>
    <t>Afvaardiging Regiokampioenschappen</t>
  </si>
  <si>
    <t>Afv. Regio</t>
  </si>
  <si>
    <t>Aanmelden; Afmelden, Blanko is iedereen</t>
  </si>
  <si>
    <t>kl.</t>
  </si>
  <si>
    <t>Sortering fouten</t>
  </si>
  <si>
    <t>LEES ONDERSTAANDE INFO EERST!!</t>
  </si>
  <si>
    <t>ftn1</t>
  </si>
  <si>
    <t>styl1</t>
  </si>
  <si>
    <t>wvr1</t>
  </si>
  <si>
    <t>ftn2</t>
  </si>
  <si>
    <t>styl2</t>
  </si>
  <si>
    <t>wvr2</t>
  </si>
  <si>
    <t>styl1  1e</t>
  </si>
  <si>
    <t>styl2  1e bar.</t>
  </si>
  <si>
    <t>styl1  2e</t>
  </si>
  <si>
    <t>styl1  3e</t>
  </si>
  <si>
    <t>styl2  3e bar.</t>
  </si>
  <si>
    <t>styl1  4e</t>
  </si>
  <si>
    <t>styl2  4e bar.</t>
  </si>
  <si>
    <t>ftn1  1e</t>
  </si>
  <si>
    <t>ftn2  1e</t>
  </si>
  <si>
    <t>ftn1  2e</t>
  </si>
  <si>
    <t>ftn2  2e</t>
  </si>
  <si>
    <t>ftn1  3e</t>
  </si>
  <si>
    <t>ftn2  3e</t>
  </si>
  <si>
    <t>ftn1  4e</t>
  </si>
  <si>
    <t>ftn2  4e</t>
  </si>
  <si>
    <t xml:space="preserve"> 4e tot ftn</t>
  </si>
  <si>
    <t>3e tot ftn</t>
  </si>
  <si>
    <t>2e tot ftn</t>
  </si>
  <si>
    <t>1e tot ftn</t>
  </si>
  <si>
    <t>tijd1</t>
  </si>
  <si>
    <t>tijd2</t>
  </si>
  <si>
    <t>1: fouten barrage</t>
  </si>
  <si>
    <t>styl2  2e bar.</t>
  </si>
  <si>
    <t>5e wedstrijd</t>
  </si>
  <si>
    <t>6e wedstrijd</t>
  </si>
  <si>
    <t>Plaatsingspunten 6e wedstrijd:</t>
  </si>
  <si>
    <t>Plaatsingspunten 5e wedstrijd:</t>
  </si>
  <si>
    <t>ftn1  5e</t>
  </si>
  <si>
    <t>styl1  5e</t>
  </si>
  <si>
    <t>ftn2  5e</t>
  </si>
  <si>
    <t>styl2  5e bar.</t>
  </si>
  <si>
    <t xml:space="preserve"> 5e tot ftn</t>
  </si>
  <si>
    <t>ftn1  6e</t>
  </si>
  <si>
    <t>styl1  6e</t>
  </si>
  <si>
    <t>ftn2  6e</t>
  </si>
  <si>
    <t>styl2  6e bar.</t>
  </si>
  <si>
    <t xml:space="preserve"> 6e tot ftn</t>
  </si>
  <si>
    <t>5e tot ftn</t>
  </si>
  <si>
    <t xml:space="preserve"> </t>
  </si>
  <si>
    <t>A / B</t>
  </si>
  <si>
    <t>C</t>
  </si>
  <si>
    <t>D / E</t>
  </si>
  <si>
    <t>C / D / E</t>
  </si>
  <si>
    <t>Klasse BB verbergen</t>
  </si>
  <si>
    <t>zie dressuur</t>
  </si>
  <si>
    <t>Zie dressuur</t>
  </si>
  <si>
    <t>Nee</t>
  </si>
  <si>
    <t>Discipline:</t>
  </si>
  <si>
    <t>Ruiter / amazone</t>
  </si>
  <si>
    <t>Maximaal aantal strafpunten</t>
  </si>
  <si>
    <t>0.70</t>
  </si>
  <si>
    <t>0.80</t>
  </si>
  <si>
    <t>0.90</t>
  </si>
  <si>
    <t>1.00</t>
  </si>
  <si>
    <t>Klasse 100-130(CDE) samenvoegen</t>
  </si>
  <si>
    <t>1.00 - 1.30</t>
  </si>
  <si>
    <t>0.50</t>
  </si>
  <si>
    <t>0.60</t>
  </si>
  <si>
    <t>1.10</t>
  </si>
  <si>
    <t>1.20</t>
  </si>
  <si>
    <t>1.30</t>
  </si>
  <si>
    <t>Reserveruiters die niet ingezet worden, krijgen hun inschrijfgeld</t>
  </si>
  <si>
    <t>automatisch weer retour geboekt!</t>
  </si>
  <si>
    <t>Zowel de afgevaardigden als de reserves dienen zich in te schrijven via mijnknhs.nl - plaats WEZEP, voor sluitingsdata!!.</t>
  </si>
  <si>
    <t xml:space="preserve">Combinaties voor de vrij in te schrijven klassen (100 / C &amp; 1,10 / DE &amp; 1,20 / DE) moeten </t>
  </si>
  <si>
    <t>Aanpassingen in parcourssoort:</t>
  </si>
  <si>
    <t xml:space="preserve">De klassen 0.50 A/B, 0.60 A/B en 0.60 C worden verreden conform art. 280 lid 5c Rijstijlwedstrijd met barrage op stijl.  </t>
  </si>
  <si>
    <t xml:space="preserve">Voor de klassen 0.70 C, 0.70 D/E en 0.80 D/E blijft het huidige format van toepassing en wordt verreden conform art. 280 lid 5d Rijstijlwedstrijd in twee ronden, </t>
  </si>
  <si>
    <t>waarbij de tweede ronde op tijd  wordt verreden.</t>
  </si>
  <si>
    <t>Startgerechtigdheid</t>
  </si>
  <si>
    <t>Bij de discipline springen is het niet toegestaan tijdens Regio- en/of KNHS-kampioenschappen voor pony’s deel te nemen</t>
  </si>
  <si>
    <t xml:space="preserve">in zowel de klassen t/m 0.80 als de klassen 1.20 en 1.30. </t>
  </si>
  <si>
    <t xml:space="preserve"> Ook is het niet toegestaan tijdens Regio- en/of KNHS-kampioenschappen voor pony’s deel te nemen in zowel de klassen t/m 0.90 als de klasse 1.30.</t>
  </si>
  <si>
    <t>De outdoor  regio kampioenschappen vinden plaats  op   3 &amp; 4 Juli 2026</t>
  </si>
  <si>
    <t>Bij de Heuvelruiters te Wezep</t>
  </si>
  <si>
    <t xml:space="preserve">De klasse 1,30 D/E is vrije inschrijving voor Ermelo </t>
  </si>
  <si>
    <t>Ruiters met prestatieklasse PO1 mogen niet deelnemen aan het Regio- en/of KNHS-kampioenschappen in de klassen t/m 0.90.</t>
  </si>
  <si>
    <t>Dit geldt voor reglementaire, onreglementaire en hc-starts.</t>
  </si>
  <si>
    <t xml:space="preserve"> Ook (internationale) finalerubrieken vallen onder deze voorwaarden.</t>
  </si>
  <si>
    <t>Combinaties die zijn gestart in het springen in de rubriek pony/ paard 1.05 mogen deelnemen in het 1.00 kampioenschap,</t>
  </si>
  <si>
    <t>combinaties die hebben gestart in het 1.15 mogen deelnemen in het 1.10 kampioenschap en combinaties die hebben gestart in het 1.25 mogen deelnemen in het 1.20 kampioenschap.</t>
  </si>
  <si>
    <t>Wanneer gestart is in een hogere klasse/ op een hoger niveau is men niet meer startgerechtigd in de lagere klasse op de kampioenschappen.</t>
  </si>
  <si>
    <t xml:space="preserve"> Dit geldt voor reglementaire, onreglementaire en hc-starts.</t>
  </si>
  <si>
    <t>Ook (internationale) finalerubrieken vallen onder deze voorwaarden.</t>
  </si>
  <si>
    <t>Deze combinaties zijn tijdens de Regio- en/of KNHS-kampioenschappen startgerechtigd in de klasse 1.40 paarden en 1.30 pony’s.</t>
  </si>
  <si>
    <t xml:space="preserve"> Combinaties die ooit op enig moment zijn gestart in de klasse 1.50m zijn niet startgerechtigd tijdens de Regio- en/of KNHS kampioenschappen.</t>
  </si>
  <si>
    <t>minimaal 1 winstpunt hebben behaald voor de sluitingsdatum van de regio kampioenschappen</t>
  </si>
  <si>
    <t>regiokampioenschap uitgekomen is, Starten in een hogere klasse/ op een hoger niveau voorafgaand aan het Regiokampioenschap is niet toegestaan.</t>
  </si>
  <si>
    <t xml:space="preserve">Een combinatie mag uitsluitend starten in de hoogste klasse waarin/het hoogste niveau waarop de combinatie in de periode tussen 1 april 2026 tot aan het betreffende </t>
  </si>
  <si>
    <t xml:space="preserve"> combinaties die bij de pony’s uitgekomen zijn in parcoursen hoger dan 1.30.</t>
  </si>
  <si>
    <t xml:space="preserve">Uitgezonderd op het verplicht starten in de hoogste klasse zijn combinaties die in het lopende seizoen bij de paarden uitgekomen zijn in de klasse/rubrieken 1.45 en </t>
  </si>
  <si>
    <t>Naam Kring Oude Ijssel</t>
  </si>
  <si>
    <t>Westervoort</t>
  </si>
  <si>
    <t>3 mei 2026</t>
  </si>
  <si>
    <t>Lathum</t>
  </si>
  <si>
    <t>16 mei 2026</t>
  </si>
  <si>
    <t>24 mei 2026</t>
  </si>
  <si>
    <t>994474LB</t>
  </si>
  <si>
    <t>Evi Bles</t>
  </si>
  <si>
    <t>Luna</t>
  </si>
  <si>
    <t>Nijgraaf, PC. De</t>
  </si>
  <si>
    <t>1027388WK</t>
  </si>
  <si>
    <t>Power EBH</t>
  </si>
  <si>
    <t>Angerlo Keppel Langerak, PC.</t>
  </si>
  <si>
    <t>1039518SM</t>
  </si>
  <si>
    <t>Mila van Middelkoop</t>
  </si>
  <si>
    <t>Sarum Pirouette</t>
  </si>
  <si>
    <t>1032681DT</t>
  </si>
  <si>
    <t>Raff Teunissen</t>
  </si>
  <si>
    <t>Dycott Shooting Star</t>
  </si>
  <si>
    <t>Liemers (PV.), PC. De</t>
  </si>
  <si>
    <t>1030959DM</t>
  </si>
  <si>
    <t>Dakota</t>
  </si>
  <si>
    <t>1049371DK</t>
  </si>
  <si>
    <t>Ella Kuster</t>
  </si>
  <si>
    <t>Dior VHS</t>
  </si>
  <si>
    <t>1033555GB</t>
  </si>
  <si>
    <t>GUCCI</t>
  </si>
  <si>
    <t>1030649TH</t>
  </si>
  <si>
    <t xml:space="preserve">Floor ter Heerdt </t>
  </si>
  <si>
    <t>Teddy</t>
  </si>
  <si>
    <t>1046791OK</t>
  </si>
  <si>
    <t>Orchid's Larissia</t>
  </si>
  <si>
    <t>1015528DT</t>
  </si>
  <si>
    <t xml:space="preserve">Marie van Til </t>
  </si>
  <si>
    <t>Opbroeks Dieks</t>
  </si>
  <si>
    <t>Zelhem En Omstreken, PC.</t>
  </si>
  <si>
    <t>1049372OK</t>
  </si>
  <si>
    <t>Tim Kuster</t>
  </si>
  <si>
    <t>Orchid's Popcorn</t>
  </si>
  <si>
    <t>1033727MH</t>
  </si>
  <si>
    <t xml:space="preserve">River Holman </t>
  </si>
  <si>
    <t>My Fair Lady</t>
  </si>
  <si>
    <t>1034102EL</t>
  </si>
  <si>
    <t xml:space="preserve">Roos Liet </t>
  </si>
  <si>
    <t>Enjoy</t>
  </si>
  <si>
    <t>991265BF</t>
  </si>
  <si>
    <t>Nora Farber</t>
  </si>
  <si>
    <t>Born to Be Alive MVH</t>
  </si>
  <si>
    <t>1041600LB</t>
  </si>
  <si>
    <t xml:space="preserve">Didi Bosman </t>
  </si>
  <si>
    <t>La Diva</t>
  </si>
  <si>
    <t>949538KM</t>
  </si>
  <si>
    <t xml:space="preserve">Mila Mansor </t>
  </si>
  <si>
    <t>Uit12</t>
  </si>
  <si>
    <t>1054755SK</t>
  </si>
  <si>
    <t xml:space="preserve">Jet Kock </t>
  </si>
  <si>
    <t>Lonny</t>
  </si>
  <si>
    <t>Diekshuus, PSC.</t>
  </si>
  <si>
    <t>1054673OK</t>
  </si>
  <si>
    <t>Orchid's Ysabella</t>
  </si>
  <si>
    <t>958555PH</t>
  </si>
  <si>
    <t>P'Oscar Drum vh Juxschot</t>
  </si>
  <si>
    <t>Hummelo, PC.</t>
  </si>
  <si>
    <t>1015044EJ</t>
  </si>
  <si>
    <t>Maurits Jansen</t>
  </si>
  <si>
    <t>Equile's Bonita</t>
  </si>
  <si>
    <t>1042133BW</t>
  </si>
  <si>
    <t>Burghoeve's Fendi</t>
  </si>
  <si>
    <t>1045785SR</t>
  </si>
  <si>
    <t>Lucas Roelofs</t>
  </si>
  <si>
    <t>Sanneke</t>
  </si>
  <si>
    <t>1038657OB</t>
  </si>
  <si>
    <t>Ombos Amigo</t>
  </si>
  <si>
    <t>988290ID</t>
  </si>
  <si>
    <t>Igor</t>
  </si>
  <si>
    <t>1037344RK</t>
  </si>
  <si>
    <t>Stacy Koster</t>
  </si>
  <si>
    <t>Rembrandt</t>
  </si>
  <si>
    <t>Boleemruiters, PC. De</t>
  </si>
  <si>
    <t>Uit10</t>
  </si>
  <si>
    <t>964049RK</t>
  </si>
  <si>
    <t>Rockbury Organza</t>
  </si>
  <si>
    <t>1016988SB</t>
  </si>
  <si>
    <t>Sydney</t>
  </si>
  <si>
    <t>963260DG</t>
  </si>
  <si>
    <t>DE KAATSTEDE MELISSA</t>
  </si>
  <si>
    <t>1012151SK</t>
  </si>
  <si>
    <t>subliem,s rosa lady</t>
  </si>
  <si>
    <t>1037793JB</t>
  </si>
  <si>
    <t>Joyeuse du Campos</t>
  </si>
  <si>
    <t>949553QS</t>
  </si>
  <si>
    <t>Xavie Smeets</t>
  </si>
  <si>
    <t>Quarry de Lot</t>
  </si>
  <si>
    <t>1056465GJ</t>
  </si>
  <si>
    <t>Gruyter's Bruno Mars</t>
  </si>
  <si>
    <t>1001656JP</t>
  </si>
  <si>
    <t>Sophie Peijnenburg</t>
  </si>
  <si>
    <t>Jagger</t>
  </si>
  <si>
    <t>947794OK</t>
  </si>
  <si>
    <t>Orchid's Mila</t>
  </si>
  <si>
    <t>998793SS</t>
  </si>
  <si>
    <t>Swanvieuw Sparrow</t>
  </si>
  <si>
    <t>1015756HJ</t>
  </si>
  <si>
    <t>Olivier Jansen</t>
  </si>
  <si>
    <t>Havehoeve's Igo</t>
  </si>
  <si>
    <t>1054479CH</t>
  </si>
  <si>
    <t>Lauren Herwers</t>
  </si>
  <si>
    <t>Coca Cola</t>
  </si>
  <si>
    <t>ng</t>
  </si>
  <si>
    <t>1005930MB</t>
  </si>
  <si>
    <t>Maestro d'Oro</t>
  </si>
  <si>
    <t>958279ZW</t>
  </si>
  <si>
    <t>ZigZag Do</t>
  </si>
  <si>
    <t>Baerleruiters, PC. De</t>
  </si>
  <si>
    <t>987676OK</t>
  </si>
  <si>
    <t>0.50 -A</t>
  </si>
  <si>
    <t>Julius Kok</t>
  </si>
  <si>
    <t>0.50 -B</t>
  </si>
  <si>
    <t>Julian van Maanen</t>
  </si>
  <si>
    <t>0.80 -D</t>
  </si>
  <si>
    <t>Kris Harmsen</t>
  </si>
  <si>
    <t>Linde Willemsen</t>
  </si>
  <si>
    <t>Julia van den Broek</t>
  </si>
  <si>
    <t>Dieuwertje van Dam</t>
  </si>
  <si>
    <t>0.80 -E</t>
  </si>
  <si>
    <t>0.70 -B</t>
  </si>
  <si>
    <t>Anouk Giesen</t>
  </si>
  <si>
    <t>0.80 -C</t>
  </si>
  <si>
    <t>0.90 -D</t>
  </si>
  <si>
    <t>Sterre Bomers</t>
  </si>
  <si>
    <t>1.00 -D</t>
  </si>
  <si>
    <t>Lois Wezendonk</t>
  </si>
  <si>
    <t>1.00 -E</t>
  </si>
  <si>
    <t>1.10 -D</t>
  </si>
  <si>
    <t>KSH´s Kingston</t>
  </si>
  <si>
    <t>Uit2</t>
  </si>
  <si>
    <t>951243XK</t>
  </si>
  <si>
    <t>Mike Koster</t>
  </si>
  <si>
    <t>Xalia</t>
  </si>
  <si>
    <t>1012946BM</t>
  </si>
  <si>
    <t xml:space="preserve">Viggo van Middelkoop </t>
  </si>
  <si>
    <t>Black Fire</t>
  </si>
  <si>
    <t>Uit11</t>
  </si>
  <si>
    <t>uit</t>
  </si>
  <si>
    <t>vrijw</t>
  </si>
  <si>
    <t>C/70</t>
  </si>
  <si>
    <t xml:space="preserve">Boleemruiters </t>
  </si>
  <si>
    <t>uit2</t>
  </si>
  <si>
    <t>Vrijw</t>
  </si>
  <si>
    <t>1057422GH</t>
  </si>
  <si>
    <t>Philippe Hendriks</t>
  </si>
  <si>
    <t>Gipsy's Mickey McDreamy B-K</t>
  </si>
  <si>
    <t>1043102BJ</t>
  </si>
  <si>
    <t>Bueno</t>
  </si>
  <si>
    <t>Uit</t>
  </si>
  <si>
    <t>Danique Arends</t>
  </si>
  <si>
    <t>Mystique</t>
  </si>
  <si>
    <t>991033MA</t>
  </si>
  <si>
    <t>Klasse: 0.50 Cat.: A / B</t>
  </si>
  <si>
    <t>Klasse: 0.70 Cat.: C</t>
  </si>
  <si>
    <t>Klasse: 0.70 Cat.: A / B</t>
  </si>
  <si>
    <t>Klasse: 0.80 Cat.: D / E</t>
  </si>
  <si>
    <t>Klasse: 0.80 Cat.: C</t>
  </si>
  <si>
    <t>Klasse: 0.90 Cat.: C</t>
  </si>
  <si>
    <t>Klasse: 0.90 Cat.: D / E</t>
  </si>
  <si>
    <t>Klasse: 1.00 Cat.: D / E</t>
  </si>
  <si>
    <t>Klasse: 1.00 Cat.: C</t>
  </si>
  <si>
    <t>Klasse: 1.10 Cat.: D / E</t>
  </si>
  <si>
    <t>Klasse: 1.20 Cat.: D / E</t>
  </si>
  <si>
    <t>Klasse: 1.30 Cat.: D / E</t>
  </si>
  <si>
    <t>Klasse: 0.60 Cat.: C</t>
  </si>
  <si>
    <t>Klasse: 0.60 Cat.: A/B</t>
  </si>
  <si>
    <t>Winnaars: Westervoort  3 mei 2026</t>
  </si>
  <si>
    <t>Aantal prijzen: 1</t>
  </si>
  <si>
    <t>58,67</t>
  </si>
  <si>
    <t>37,98</t>
  </si>
  <si>
    <t>Aantal prijzen: 2</t>
  </si>
  <si>
    <t>39,26</t>
  </si>
  <si>
    <t>42,18</t>
  </si>
  <si>
    <t>60,65</t>
  </si>
  <si>
    <t>41,28</t>
  </si>
  <si>
    <t>47,05</t>
  </si>
  <si>
    <t>60,3</t>
  </si>
  <si>
    <t>37,04</t>
  </si>
  <si>
    <t>61,04</t>
  </si>
  <si>
    <t>37,7</t>
  </si>
  <si>
    <t>62,25</t>
  </si>
  <si>
    <t>35,44</t>
  </si>
  <si>
    <t>57,03</t>
  </si>
  <si>
    <t>38,29</t>
  </si>
  <si>
    <t>67,23</t>
  </si>
  <si>
    <t>51,72</t>
  </si>
  <si>
    <t>Klasse: 0.60 Cat.: A / B</t>
  </si>
  <si>
    <t>Afvaardiging: 2</t>
  </si>
  <si>
    <t>A</t>
  </si>
  <si>
    <t>B</t>
  </si>
  <si>
    <t>1e Res.</t>
  </si>
  <si>
    <t>2e Res.</t>
  </si>
  <si>
    <t>Afvaardiging: 1</t>
  </si>
  <si>
    <t>Afvaardiging: 4</t>
  </si>
  <si>
    <t>D</t>
  </si>
  <si>
    <t>E</t>
  </si>
  <si>
    <t>Afvaardiging: 3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</si>
</sst>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22"/>
      <color indexed="57"/>
      <name val="Arial"/>
      <family val="2"/>
    </font>
    <font>
      <b/>
      <sz val="22"/>
      <color indexed="10"/>
      <name val="Arial"/>
      <family val="2"/>
    </font>
    <font>
      <sz val="10"/>
      <color rgb="FF000000"/>
      <name val="Arial"/>
      <family val="2"/>
    </font>
    <font>
      <sz val="10"/>
      <color rgb="FF363636"/>
      <name val="Arial"/>
      <family val="2"/>
    </font>
    <font>
      <sz val="22"/>
      <name val="Arial"/>
      <family val="2"/>
    </font>
    <font>
      <sz val="14"/>
      <name val="Arial"/>
      <family val="2"/>
    </font>
    <font>
      <b/>
      <sz val="14"/>
      <color rgb="FF2D3459"/>
      <name val="Arial"/>
      <family val="2"/>
    </font>
    <font>
      <sz val="14"/>
      <color rgb="FF2D3459"/>
      <name val="Arial"/>
      <family val="2"/>
    </font>
    <font>
      <b/>
      <i/>
      <sz val="14"/>
      <color rgb="FF2D3459"/>
      <name val="Arial"/>
      <family val="2"/>
    </font>
    <font>
      <sz val="12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5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2" fillId="0" borderId="0" xfId="0" applyFont="1" applyProtection="1">
      <protection locked="0"/>
    </xf>
    <xf numFmtId="0" fontId="0" fillId="2" borderId="3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 applyProtection="1">
      <alignment horizontal="right" vertical="top"/>
      <protection locked="0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2" fontId="0" fillId="2" borderId="1" xfId="0" applyNumberFormat="1" applyFill="1" applyBorder="1" applyAlignment="1">
      <alignment wrapText="1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1" fontId="0" fillId="0" borderId="0" xfId="0" applyNumberFormat="1"/>
    <xf numFmtId="0" fontId="0" fillId="2" borderId="0" xfId="0" applyFill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2" xfId="0" applyFont="1" applyBorder="1"/>
    <xf numFmtId="0" fontId="0" fillId="0" borderId="1" xfId="0" applyBorder="1" applyProtection="1">
      <protection locked="0"/>
    </xf>
    <xf numFmtId="0" fontId="0" fillId="0" borderId="1" xfId="0" applyBorder="1"/>
    <xf numFmtId="49" fontId="0" fillId="0" borderId="1" xfId="0" applyNumberFormat="1" applyBorder="1" applyAlignment="1" applyProtection="1">
      <alignment horizontal="left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2" fontId="0" fillId="0" borderId="0" xfId="0" applyNumberFormat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0" borderId="1" xfId="0" applyFont="1" applyBorder="1"/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9" xfId="0" applyFill="1" applyBorder="1"/>
    <xf numFmtId="164" fontId="0" fillId="3" borderId="8" xfId="0" applyNumberFormat="1" applyFill="1" applyBorder="1" applyAlignment="1">
      <alignment horizontal="center"/>
    </xf>
    <xf numFmtId="164" fontId="0" fillId="2" borderId="8" xfId="0" applyNumberFormat="1" applyFill="1" applyBorder="1"/>
    <xf numFmtId="164" fontId="0" fillId="3" borderId="8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2" borderId="1" xfId="0" applyNumberFormat="1" applyFill="1" applyBorder="1"/>
    <xf numFmtId="164" fontId="0" fillId="4" borderId="1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0" xfId="0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" xfId="0" applyFont="1" applyBorder="1" applyAlignment="1" applyProtection="1">
      <alignment horizontal="left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vertical="top" wrapText="1"/>
    </xf>
    <xf numFmtId="164" fontId="1" fillId="2" borderId="1" xfId="0" applyNumberFormat="1" applyFont="1" applyFill="1" applyBorder="1"/>
    <xf numFmtId="2" fontId="0" fillId="3" borderId="8" xfId="0" applyNumberFormat="1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2" borderId="8" xfId="0" applyFill="1" applyBorder="1"/>
    <xf numFmtId="0" fontId="0" fillId="3" borderId="8" xfId="0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/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/>
    <xf numFmtId="0" fontId="2" fillId="0" borderId="4" xfId="0" applyFont="1" applyBorder="1" applyAlignment="1">
      <alignment horizontal="left" vertical="center"/>
    </xf>
    <xf numFmtId="0" fontId="7" fillId="0" borderId="0" xfId="0" applyFont="1"/>
    <xf numFmtId="49" fontId="0" fillId="0" borderId="0" xfId="0" applyNumberFormat="1" applyProtection="1">
      <protection locked="0"/>
    </xf>
    <xf numFmtId="49" fontId="0" fillId="2" borderId="1" xfId="0" applyNumberFormat="1" applyFill="1" applyBorder="1"/>
    <xf numFmtId="49" fontId="2" fillId="0" borderId="0" xfId="0" applyNumberFormat="1" applyFont="1" applyProtection="1">
      <protection locked="0"/>
    </xf>
    <xf numFmtId="0" fontId="1" fillId="0" borderId="1" xfId="0" applyFont="1" applyBorder="1" applyProtection="1"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1" fillId="5" borderId="0" xfId="0" applyFont="1" applyFill="1" applyAlignment="1">
      <alignment horizontal="left" vertical="center" indent="1"/>
    </xf>
    <xf numFmtId="0" fontId="1" fillId="0" borderId="0" xfId="0" applyFont="1"/>
    <xf numFmtId="0" fontId="13" fillId="0" borderId="0" xfId="0" applyFont="1" applyAlignment="1">
      <alignment horizontal="left" vertical="center" indent="2"/>
    </xf>
    <xf numFmtId="0" fontId="9" fillId="0" borderId="0" xfId="0" applyFont="1" applyAlignment="1">
      <alignment vertical="center"/>
    </xf>
    <xf numFmtId="0" fontId="1" fillId="4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164" fontId="0" fillId="4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0" fontId="1" fillId="0" borderId="0" xfId="0" applyFont="1" applyProtection="1">
      <protection locked="0"/>
    </xf>
    <xf numFmtId="0" fontId="0" fillId="3" borderId="0" xfId="0" applyFill="1" applyProtection="1">
      <protection locked="0"/>
    </xf>
    <xf numFmtId="0" fontId="0" fillId="0" borderId="8" xfId="0" applyBorder="1" applyProtection="1">
      <protection locked="0"/>
    </xf>
    <xf numFmtId="164" fontId="0" fillId="3" borderId="0" xfId="0" applyNumberFormat="1" applyFill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8" xfId="0" applyNumberFormat="1" applyFont="1" applyFill="1" applyBorder="1" applyAlignment="1" applyProtection="1">
      <alignment horizontal="left"/>
      <protection locked="0"/>
    </xf>
    <xf numFmtId="49" fontId="1" fillId="4" borderId="7" xfId="0" applyNumberFormat="1" applyFont="1" applyFill="1" applyBorder="1" applyAlignment="1">
      <alignment horizontal="left"/>
    </xf>
    <xf numFmtId="49" fontId="1" fillId="4" borderId="6" xfId="0" applyNumberFormat="1" applyFont="1" applyFill="1" applyBorder="1" applyAlignment="1">
      <alignment horizontal="left"/>
    </xf>
    <xf numFmtId="49" fontId="1" fillId="4" borderId="8" xfId="0" applyNumberFormat="1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4" borderId="7" xfId="0" applyFill="1" applyBorder="1" applyAlignment="1" applyProtection="1">
      <alignment horizontal="left"/>
      <protection locked="0"/>
    </xf>
    <xf numFmtId="0" fontId="0" fillId="4" borderId="6" xfId="0" applyFill="1" applyBorder="1" applyAlignment="1" applyProtection="1">
      <alignment horizontal="left"/>
      <protection locked="0"/>
    </xf>
    <xf numFmtId="0" fontId="0" fillId="4" borderId="8" xfId="0" applyFill="1" applyBorder="1" applyAlignment="1" applyProtection="1">
      <alignment horizontal="left"/>
      <protection locked="0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0" borderId="14" xfId="0" applyFont="1" applyBorder="1" applyAlignment="1">
      <alignment horizontal="right" vertical="center"/>
    </xf>
    <xf numFmtId="0" fontId="0" fillId="0" borderId="14" xfId="0" applyBorder="1"/>
    <xf numFmtId="0" fontId="0" fillId="0" borderId="3" xfId="0" applyBorder="1"/>
    <xf numFmtId="0" fontId="0" fillId="0" borderId="4" xfId="0" applyBorder="1"/>
    <xf numFmtId="0" fontId="0" fillId="0" borderId="9" xfId="0" applyBorder="1"/>
    <xf numFmtId="49" fontId="1" fillId="4" borderId="7" xfId="0" applyNumberFormat="1" applyFont="1" applyFill="1" applyBorder="1" applyAlignment="1" applyProtection="1">
      <alignment horizontal="left"/>
      <protection locked="0"/>
    </xf>
    <xf numFmtId="49" fontId="1" fillId="4" borderId="6" xfId="0" applyNumberFormat="1" applyFont="1" applyFill="1" applyBorder="1" applyAlignment="1" applyProtection="1">
      <alignment horizontal="left"/>
      <protection locked="0"/>
    </xf>
    <xf numFmtId="49" fontId="1" fillId="4" borderId="8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1" fillId="4" borderId="8" xfId="0" applyFont="1" applyFill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00.xml><?xml version="1.0" encoding="utf-8"?>
<formControlPr xmlns="http://schemas.microsoft.com/office/spreadsheetml/2009/9/main" objectType="Button" lockText="1"/>
</file>

<file path=xl/ctrlProps/ctrlProp101.xml><?xml version="1.0" encoding="utf-8"?>
<formControlPr xmlns="http://schemas.microsoft.com/office/spreadsheetml/2009/9/main" objectType="Button" lockText="1"/>
</file>

<file path=xl/ctrlProps/ctrlProp102.xml><?xml version="1.0" encoding="utf-8"?>
<formControlPr xmlns="http://schemas.microsoft.com/office/spreadsheetml/2009/9/main" objectType="Button" lockText="1"/>
</file>

<file path=xl/ctrlProps/ctrlProp103.xml><?xml version="1.0" encoding="utf-8"?>
<formControlPr xmlns="http://schemas.microsoft.com/office/spreadsheetml/2009/9/main" objectType="Button" lockText="1"/>
</file>

<file path=xl/ctrlProps/ctrlProp104.xml><?xml version="1.0" encoding="utf-8"?>
<formControlPr xmlns="http://schemas.microsoft.com/office/spreadsheetml/2009/9/main" objectType="Button" lockText="1"/>
</file>

<file path=xl/ctrlProps/ctrlProp105.xml><?xml version="1.0" encoding="utf-8"?>
<formControlPr xmlns="http://schemas.microsoft.com/office/spreadsheetml/2009/9/main" objectType="Button" lockText="1"/>
</file>

<file path=xl/ctrlProps/ctrlProp106.xml><?xml version="1.0" encoding="utf-8"?>
<formControlPr xmlns="http://schemas.microsoft.com/office/spreadsheetml/2009/9/main" objectType="Button" lockText="1"/>
</file>

<file path=xl/ctrlProps/ctrlProp107.xml><?xml version="1.0" encoding="utf-8"?>
<formControlPr xmlns="http://schemas.microsoft.com/office/spreadsheetml/2009/9/main" objectType="Button" lockText="1"/>
</file>

<file path=xl/ctrlProps/ctrlProp108.xml><?xml version="1.0" encoding="utf-8"?>
<formControlPr xmlns="http://schemas.microsoft.com/office/spreadsheetml/2009/9/main" objectType="Button" lockText="1"/>
</file>

<file path=xl/ctrlProps/ctrlProp109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10.xml><?xml version="1.0" encoding="utf-8"?>
<formControlPr xmlns="http://schemas.microsoft.com/office/spreadsheetml/2009/9/main" objectType="Button" lockText="1"/>
</file>

<file path=xl/ctrlProps/ctrlProp111.xml><?xml version="1.0" encoding="utf-8"?>
<formControlPr xmlns="http://schemas.microsoft.com/office/spreadsheetml/2009/9/main" objectType="Button" lockText="1"/>
</file>

<file path=xl/ctrlProps/ctrlProp112.xml><?xml version="1.0" encoding="utf-8"?>
<formControlPr xmlns="http://schemas.microsoft.com/office/spreadsheetml/2009/9/main" objectType="Button" lockText="1"/>
</file>

<file path=xl/ctrlProps/ctrlProp113.xml><?xml version="1.0" encoding="utf-8"?>
<formControlPr xmlns="http://schemas.microsoft.com/office/spreadsheetml/2009/9/main" objectType="Button" lockText="1"/>
</file>

<file path=xl/ctrlProps/ctrlProp114.xml><?xml version="1.0" encoding="utf-8"?>
<formControlPr xmlns="http://schemas.microsoft.com/office/spreadsheetml/2009/9/main" objectType="Button" lockText="1"/>
</file>

<file path=xl/ctrlProps/ctrlProp115.xml><?xml version="1.0" encoding="utf-8"?>
<formControlPr xmlns="http://schemas.microsoft.com/office/spreadsheetml/2009/9/main" objectType="Button" lockText="1"/>
</file>

<file path=xl/ctrlProps/ctrlProp116.xml><?xml version="1.0" encoding="utf-8"?>
<formControlPr xmlns="http://schemas.microsoft.com/office/spreadsheetml/2009/9/main" objectType="Button" lockText="1"/>
</file>

<file path=xl/ctrlProps/ctrlProp117.xml><?xml version="1.0" encoding="utf-8"?>
<formControlPr xmlns="http://schemas.microsoft.com/office/spreadsheetml/2009/9/main" objectType="Button" lockText="1"/>
</file>

<file path=xl/ctrlProps/ctrlProp118.xml><?xml version="1.0" encoding="utf-8"?>
<formControlPr xmlns="http://schemas.microsoft.com/office/spreadsheetml/2009/9/main" objectType="Button" lockText="1"/>
</file>

<file path=xl/ctrlProps/ctrlProp119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20.xml><?xml version="1.0" encoding="utf-8"?>
<formControlPr xmlns="http://schemas.microsoft.com/office/spreadsheetml/2009/9/main" objectType="Button" lockText="1"/>
</file>

<file path=xl/ctrlProps/ctrlProp121.xml><?xml version="1.0" encoding="utf-8"?>
<formControlPr xmlns="http://schemas.microsoft.com/office/spreadsheetml/2009/9/main" objectType="Button" lockText="1"/>
</file>

<file path=xl/ctrlProps/ctrlProp122.xml><?xml version="1.0" encoding="utf-8"?>
<formControlPr xmlns="http://schemas.microsoft.com/office/spreadsheetml/2009/9/main" objectType="Button" lockText="1"/>
</file>

<file path=xl/ctrlProps/ctrlProp123.xml><?xml version="1.0" encoding="utf-8"?>
<formControlPr xmlns="http://schemas.microsoft.com/office/spreadsheetml/2009/9/main" objectType="Button" lockText="1"/>
</file>

<file path=xl/ctrlProps/ctrlProp124.xml><?xml version="1.0" encoding="utf-8"?>
<formControlPr xmlns="http://schemas.microsoft.com/office/spreadsheetml/2009/9/main" objectType="Button" lockText="1"/>
</file>

<file path=xl/ctrlProps/ctrlProp125.xml><?xml version="1.0" encoding="utf-8"?>
<formControlPr xmlns="http://schemas.microsoft.com/office/spreadsheetml/2009/9/main" objectType="Button" lockText="1"/>
</file>

<file path=xl/ctrlProps/ctrlProp126.xml><?xml version="1.0" encoding="utf-8"?>
<formControlPr xmlns="http://schemas.microsoft.com/office/spreadsheetml/2009/9/main" objectType="Button" lockText="1"/>
</file>

<file path=xl/ctrlProps/ctrlProp127.xml><?xml version="1.0" encoding="utf-8"?>
<formControlPr xmlns="http://schemas.microsoft.com/office/spreadsheetml/2009/9/main" objectType="Button" lockText="1"/>
</file>

<file path=xl/ctrlProps/ctrlProp128.xml><?xml version="1.0" encoding="utf-8"?>
<formControlPr xmlns="http://schemas.microsoft.com/office/spreadsheetml/2009/9/main" objectType="Button" lockText="1"/>
</file>

<file path=xl/ctrlProps/ctrlProp129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30.xml><?xml version="1.0" encoding="utf-8"?>
<formControlPr xmlns="http://schemas.microsoft.com/office/spreadsheetml/2009/9/main" objectType="Button" lockText="1"/>
</file>

<file path=xl/ctrlProps/ctrlProp131.xml><?xml version="1.0" encoding="utf-8"?>
<formControlPr xmlns="http://schemas.microsoft.com/office/spreadsheetml/2009/9/main" objectType="Button" lockText="1"/>
</file>

<file path=xl/ctrlProps/ctrlProp132.xml><?xml version="1.0" encoding="utf-8"?>
<formControlPr xmlns="http://schemas.microsoft.com/office/spreadsheetml/2009/9/main" objectType="Button" lockText="1"/>
</file>

<file path=xl/ctrlProps/ctrlProp133.xml><?xml version="1.0" encoding="utf-8"?>
<formControlPr xmlns="http://schemas.microsoft.com/office/spreadsheetml/2009/9/main" objectType="Button" lockText="1"/>
</file>

<file path=xl/ctrlProps/ctrlProp134.xml><?xml version="1.0" encoding="utf-8"?>
<formControlPr xmlns="http://schemas.microsoft.com/office/spreadsheetml/2009/9/main" objectType="Button" lockText="1"/>
</file>

<file path=xl/ctrlProps/ctrlProp135.xml><?xml version="1.0" encoding="utf-8"?>
<formControlPr xmlns="http://schemas.microsoft.com/office/spreadsheetml/2009/9/main" objectType="Button" lockText="1"/>
</file>

<file path=xl/ctrlProps/ctrlProp136.xml><?xml version="1.0" encoding="utf-8"?>
<formControlPr xmlns="http://schemas.microsoft.com/office/spreadsheetml/2009/9/main" objectType="Button" lockText="1"/>
</file>

<file path=xl/ctrlProps/ctrlProp137.xml><?xml version="1.0" encoding="utf-8"?>
<formControlPr xmlns="http://schemas.microsoft.com/office/spreadsheetml/2009/9/main" objectType="Button" lockText="1"/>
</file>

<file path=xl/ctrlProps/ctrlProp138.xml><?xml version="1.0" encoding="utf-8"?>
<formControlPr xmlns="http://schemas.microsoft.com/office/spreadsheetml/2009/9/main" objectType="Button" lockText="1"/>
</file>

<file path=xl/ctrlProps/ctrlProp139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40.xml><?xml version="1.0" encoding="utf-8"?>
<formControlPr xmlns="http://schemas.microsoft.com/office/spreadsheetml/2009/9/main" objectType="Button" lockText="1"/>
</file>

<file path=xl/ctrlProps/ctrlProp141.xml><?xml version="1.0" encoding="utf-8"?>
<formControlPr xmlns="http://schemas.microsoft.com/office/spreadsheetml/2009/9/main" objectType="Button" lockText="1"/>
</file>

<file path=xl/ctrlProps/ctrlProp142.xml><?xml version="1.0" encoding="utf-8"?>
<formControlPr xmlns="http://schemas.microsoft.com/office/spreadsheetml/2009/9/main" objectType="Button" lockText="1"/>
</file>

<file path=xl/ctrlProps/ctrlProp143.xml><?xml version="1.0" encoding="utf-8"?>
<formControlPr xmlns="http://schemas.microsoft.com/office/spreadsheetml/2009/9/main" objectType="Button" lockText="1"/>
</file>

<file path=xl/ctrlProps/ctrlProp144.xml><?xml version="1.0" encoding="utf-8"?>
<formControlPr xmlns="http://schemas.microsoft.com/office/spreadsheetml/2009/9/main" objectType="Button" lockText="1"/>
</file>

<file path=xl/ctrlProps/ctrlProp145.xml><?xml version="1.0" encoding="utf-8"?>
<formControlPr xmlns="http://schemas.microsoft.com/office/spreadsheetml/2009/9/main" objectType="Button" lockText="1"/>
</file>

<file path=xl/ctrlProps/ctrlProp146.xml><?xml version="1.0" encoding="utf-8"?>
<formControlPr xmlns="http://schemas.microsoft.com/office/spreadsheetml/2009/9/main" objectType="Button" lockText="1"/>
</file>

<file path=xl/ctrlProps/ctrlProp147.xml><?xml version="1.0" encoding="utf-8"?>
<formControlPr xmlns="http://schemas.microsoft.com/office/spreadsheetml/2009/9/main" objectType="Button" lockText="1"/>
</file>

<file path=xl/ctrlProps/ctrlProp148.xml><?xml version="1.0" encoding="utf-8"?>
<formControlPr xmlns="http://schemas.microsoft.com/office/spreadsheetml/2009/9/main" objectType="Button" lockText="1"/>
</file>

<file path=xl/ctrlProps/ctrlProp149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50.xml><?xml version="1.0" encoding="utf-8"?>
<formControlPr xmlns="http://schemas.microsoft.com/office/spreadsheetml/2009/9/main" objectType="Button" lockText="1"/>
</file>

<file path=xl/ctrlProps/ctrlProp151.xml><?xml version="1.0" encoding="utf-8"?>
<formControlPr xmlns="http://schemas.microsoft.com/office/spreadsheetml/2009/9/main" objectType="Button" lockText="1"/>
</file>

<file path=xl/ctrlProps/ctrlProp152.xml><?xml version="1.0" encoding="utf-8"?>
<formControlPr xmlns="http://schemas.microsoft.com/office/spreadsheetml/2009/9/main" objectType="Button" lockText="1"/>
</file>

<file path=xl/ctrlProps/ctrlProp153.xml><?xml version="1.0" encoding="utf-8"?>
<formControlPr xmlns="http://schemas.microsoft.com/office/spreadsheetml/2009/9/main" objectType="Button" lockText="1"/>
</file>

<file path=xl/ctrlProps/ctrlProp154.xml><?xml version="1.0" encoding="utf-8"?>
<formControlPr xmlns="http://schemas.microsoft.com/office/spreadsheetml/2009/9/main" objectType="Button" lockText="1"/>
</file>

<file path=xl/ctrlProps/ctrlProp155.xml><?xml version="1.0" encoding="utf-8"?>
<formControlPr xmlns="http://schemas.microsoft.com/office/spreadsheetml/2009/9/main" objectType="Button" lockText="1"/>
</file>

<file path=xl/ctrlProps/ctrlProp156.xml><?xml version="1.0" encoding="utf-8"?>
<formControlPr xmlns="http://schemas.microsoft.com/office/spreadsheetml/2009/9/main" objectType="Button" lockText="1"/>
</file>

<file path=xl/ctrlProps/ctrlProp157.xml><?xml version="1.0" encoding="utf-8"?>
<formControlPr xmlns="http://schemas.microsoft.com/office/spreadsheetml/2009/9/main" objectType="Button" lockText="1"/>
</file>

<file path=xl/ctrlProps/ctrlProp158.xml><?xml version="1.0" encoding="utf-8"?>
<formControlPr xmlns="http://schemas.microsoft.com/office/spreadsheetml/2009/9/main" objectType="Button" lockText="1"/>
</file>

<file path=xl/ctrlProps/ctrlProp159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60.xml><?xml version="1.0" encoding="utf-8"?>
<formControlPr xmlns="http://schemas.microsoft.com/office/spreadsheetml/2009/9/main" objectType="Button" lockText="1"/>
</file>

<file path=xl/ctrlProps/ctrlProp161.xml><?xml version="1.0" encoding="utf-8"?>
<formControlPr xmlns="http://schemas.microsoft.com/office/spreadsheetml/2009/9/main" objectType="Button" lockText="1"/>
</file>

<file path=xl/ctrlProps/ctrlProp162.xml><?xml version="1.0" encoding="utf-8"?>
<formControlPr xmlns="http://schemas.microsoft.com/office/spreadsheetml/2009/9/main" objectType="Button" lockText="1"/>
</file>

<file path=xl/ctrlProps/ctrlProp163.xml><?xml version="1.0" encoding="utf-8"?>
<formControlPr xmlns="http://schemas.microsoft.com/office/spreadsheetml/2009/9/main" objectType="Button" lockText="1"/>
</file>

<file path=xl/ctrlProps/ctrlProp164.xml><?xml version="1.0" encoding="utf-8"?>
<formControlPr xmlns="http://schemas.microsoft.com/office/spreadsheetml/2009/9/main" objectType="Button" lockText="1"/>
</file>

<file path=xl/ctrlProps/ctrlProp165.xml><?xml version="1.0" encoding="utf-8"?>
<formControlPr xmlns="http://schemas.microsoft.com/office/spreadsheetml/2009/9/main" objectType="Button" lockText="1"/>
</file>

<file path=xl/ctrlProps/ctrlProp166.xml><?xml version="1.0" encoding="utf-8"?>
<formControlPr xmlns="http://schemas.microsoft.com/office/spreadsheetml/2009/9/main" objectType="Button" lockText="1"/>
</file>

<file path=xl/ctrlProps/ctrlProp167.xml><?xml version="1.0" encoding="utf-8"?>
<formControlPr xmlns="http://schemas.microsoft.com/office/spreadsheetml/2009/9/main" objectType="Button" lockText="1"/>
</file>

<file path=xl/ctrlProps/ctrlProp168.xml><?xml version="1.0" encoding="utf-8"?>
<formControlPr xmlns="http://schemas.microsoft.com/office/spreadsheetml/2009/9/main" objectType="Button" lockText="1"/>
</file>

<file path=xl/ctrlProps/ctrlProp169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70.xml><?xml version="1.0" encoding="utf-8"?>
<formControlPr xmlns="http://schemas.microsoft.com/office/spreadsheetml/2009/9/main" objectType="Button" lockText="1"/>
</file>

<file path=xl/ctrlProps/ctrlProp171.xml><?xml version="1.0" encoding="utf-8"?>
<formControlPr xmlns="http://schemas.microsoft.com/office/spreadsheetml/2009/9/main" objectType="Button" lockText="1"/>
</file>

<file path=xl/ctrlProps/ctrlProp172.xml><?xml version="1.0" encoding="utf-8"?>
<formControlPr xmlns="http://schemas.microsoft.com/office/spreadsheetml/2009/9/main" objectType="Button" lockText="1"/>
</file>

<file path=xl/ctrlProps/ctrlProp173.xml><?xml version="1.0" encoding="utf-8"?>
<formControlPr xmlns="http://schemas.microsoft.com/office/spreadsheetml/2009/9/main" objectType="Button" lockText="1"/>
</file>

<file path=xl/ctrlProps/ctrlProp174.xml><?xml version="1.0" encoding="utf-8"?>
<formControlPr xmlns="http://schemas.microsoft.com/office/spreadsheetml/2009/9/main" objectType="Button" lockText="1"/>
</file>

<file path=xl/ctrlProps/ctrlProp175.xml><?xml version="1.0" encoding="utf-8"?>
<formControlPr xmlns="http://schemas.microsoft.com/office/spreadsheetml/2009/9/main" objectType="Button" lockText="1"/>
</file>

<file path=xl/ctrlProps/ctrlProp176.xml><?xml version="1.0" encoding="utf-8"?>
<formControlPr xmlns="http://schemas.microsoft.com/office/spreadsheetml/2009/9/main" objectType="Button" lockText="1"/>
</file>

<file path=xl/ctrlProps/ctrlProp177.xml><?xml version="1.0" encoding="utf-8"?>
<formControlPr xmlns="http://schemas.microsoft.com/office/spreadsheetml/2009/9/main" objectType="Button" lockText="1"/>
</file>

<file path=xl/ctrlProps/ctrlProp178.xml><?xml version="1.0" encoding="utf-8"?>
<formControlPr xmlns="http://schemas.microsoft.com/office/spreadsheetml/2009/9/main" objectType="Button" lockText="1"/>
</file>

<file path=xl/ctrlProps/ctrlProp179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80.xml><?xml version="1.0" encoding="utf-8"?>
<formControlPr xmlns="http://schemas.microsoft.com/office/spreadsheetml/2009/9/main" objectType="Button" lockText="1"/>
</file>

<file path=xl/ctrlProps/ctrlProp181.xml><?xml version="1.0" encoding="utf-8"?>
<formControlPr xmlns="http://schemas.microsoft.com/office/spreadsheetml/2009/9/main" objectType="Button" lockText="1"/>
</file>

<file path=xl/ctrlProps/ctrlProp182.xml><?xml version="1.0" encoding="utf-8"?>
<formControlPr xmlns="http://schemas.microsoft.com/office/spreadsheetml/2009/9/main" objectType="Button" lockText="1"/>
</file>

<file path=xl/ctrlProps/ctrlProp183.xml><?xml version="1.0" encoding="utf-8"?>
<formControlPr xmlns="http://schemas.microsoft.com/office/spreadsheetml/2009/9/main" objectType="Button" lockText="1"/>
</file>

<file path=xl/ctrlProps/ctrlProp184.xml><?xml version="1.0" encoding="utf-8"?>
<formControlPr xmlns="http://schemas.microsoft.com/office/spreadsheetml/2009/9/main" objectType="Button" lockText="1"/>
</file>

<file path=xl/ctrlProps/ctrlProp185.xml><?xml version="1.0" encoding="utf-8"?>
<formControlPr xmlns="http://schemas.microsoft.com/office/spreadsheetml/2009/9/main" objectType="Button" lockText="1"/>
</file>

<file path=xl/ctrlProps/ctrlProp186.xml><?xml version="1.0" encoding="utf-8"?>
<formControlPr xmlns="http://schemas.microsoft.com/office/spreadsheetml/2009/9/main" objectType="Button" lockText="1"/>
</file>

<file path=xl/ctrlProps/ctrlProp187.xml><?xml version="1.0" encoding="utf-8"?>
<formControlPr xmlns="http://schemas.microsoft.com/office/spreadsheetml/2009/9/main" objectType="Button" lockText="1"/>
</file>

<file path=xl/ctrlProps/ctrlProp188.xml><?xml version="1.0" encoding="utf-8"?>
<formControlPr xmlns="http://schemas.microsoft.com/office/spreadsheetml/2009/9/main" objectType="Button" lockText="1"/>
</file>

<file path=xl/ctrlProps/ctrlProp189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190.xml><?xml version="1.0" encoding="utf-8"?>
<formControlPr xmlns="http://schemas.microsoft.com/office/spreadsheetml/2009/9/main" objectType="Button" lockText="1"/>
</file>

<file path=xl/ctrlProps/ctrlProp191.xml><?xml version="1.0" encoding="utf-8"?>
<formControlPr xmlns="http://schemas.microsoft.com/office/spreadsheetml/2009/9/main" objectType="Button" lockText="1"/>
</file>

<file path=xl/ctrlProps/ctrlProp192.xml><?xml version="1.0" encoding="utf-8"?>
<formControlPr xmlns="http://schemas.microsoft.com/office/spreadsheetml/2009/9/main" objectType="Button" lockText="1"/>
</file>

<file path=xl/ctrlProps/ctrlProp193.xml><?xml version="1.0" encoding="utf-8"?>
<formControlPr xmlns="http://schemas.microsoft.com/office/spreadsheetml/2009/9/main" objectType="Button" lockText="1"/>
</file>

<file path=xl/ctrlProps/ctrlProp194.xml><?xml version="1.0" encoding="utf-8"?>
<formControlPr xmlns="http://schemas.microsoft.com/office/spreadsheetml/2009/9/main" objectType="Button" lockText="1"/>
</file>

<file path=xl/ctrlProps/ctrlProp195.xml><?xml version="1.0" encoding="utf-8"?>
<formControlPr xmlns="http://schemas.microsoft.com/office/spreadsheetml/2009/9/main" objectType="Button" lockText="1"/>
</file>

<file path=xl/ctrlProps/ctrlProp196.xml><?xml version="1.0" encoding="utf-8"?>
<formControlPr xmlns="http://schemas.microsoft.com/office/spreadsheetml/2009/9/main" objectType="Button" lockText="1"/>
</file>

<file path=xl/ctrlProps/ctrlProp197.xml><?xml version="1.0" encoding="utf-8"?>
<formControlPr xmlns="http://schemas.microsoft.com/office/spreadsheetml/2009/9/main" objectType="Button" lockText="1"/>
</file>

<file path=xl/ctrlProps/ctrlProp198.xml><?xml version="1.0" encoding="utf-8"?>
<formControlPr xmlns="http://schemas.microsoft.com/office/spreadsheetml/2009/9/main" objectType="Button" lockText="1"/>
</file>

<file path=xl/ctrlProps/ctrlProp19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00.xml><?xml version="1.0" encoding="utf-8"?>
<formControlPr xmlns="http://schemas.microsoft.com/office/spreadsheetml/2009/9/main" objectType="Button" lockText="1"/>
</file>

<file path=xl/ctrlProps/ctrlProp201.xml><?xml version="1.0" encoding="utf-8"?>
<formControlPr xmlns="http://schemas.microsoft.com/office/spreadsheetml/2009/9/main" objectType="Button" lockText="1"/>
</file>

<file path=xl/ctrlProps/ctrlProp202.xml><?xml version="1.0" encoding="utf-8"?>
<formControlPr xmlns="http://schemas.microsoft.com/office/spreadsheetml/2009/9/main" objectType="Button" lockText="1"/>
</file>

<file path=xl/ctrlProps/ctrlProp203.xml><?xml version="1.0" encoding="utf-8"?>
<formControlPr xmlns="http://schemas.microsoft.com/office/spreadsheetml/2009/9/main" objectType="Button" lockText="1"/>
</file>

<file path=xl/ctrlProps/ctrlProp204.xml><?xml version="1.0" encoding="utf-8"?>
<formControlPr xmlns="http://schemas.microsoft.com/office/spreadsheetml/2009/9/main" objectType="Button" lockText="1"/>
</file>

<file path=xl/ctrlProps/ctrlProp205.xml><?xml version="1.0" encoding="utf-8"?>
<formControlPr xmlns="http://schemas.microsoft.com/office/spreadsheetml/2009/9/main" objectType="Button" lockText="1"/>
</file>

<file path=xl/ctrlProps/ctrlProp206.xml><?xml version="1.0" encoding="utf-8"?>
<formControlPr xmlns="http://schemas.microsoft.com/office/spreadsheetml/2009/9/main" objectType="Button" lockText="1"/>
</file>

<file path=xl/ctrlProps/ctrlProp207.xml><?xml version="1.0" encoding="utf-8"?>
<formControlPr xmlns="http://schemas.microsoft.com/office/spreadsheetml/2009/9/main" objectType="Button" lockText="1"/>
</file>

<file path=xl/ctrlProps/ctrlProp208.xml><?xml version="1.0" encoding="utf-8"?>
<formControlPr xmlns="http://schemas.microsoft.com/office/spreadsheetml/2009/9/main" objectType="Button" lockText="1"/>
</file>

<file path=xl/ctrlProps/ctrlProp209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10.xml><?xml version="1.0" encoding="utf-8"?>
<formControlPr xmlns="http://schemas.microsoft.com/office/spreadsheetml/2009/9/main" objectType="Button" lockText="1"/>
</file>

<file path=xl/ctrlProps/ctrlProp211.xml><?xml version="1.0" encoding="utf-8"?>
<formControlPr xmlns="http://schemas.microsoft.com/office/spreadsheetml/2009/9/main" objectType="Button" lockText="1"/>
</file>

<file path=xl/ctrlProps/ctrlProp212.xml><?xml version="1.0" encoding="utf-8"?>
<formControlPr xmlns="http://schemas.microsoft.com/office/spreadsheetml/2009/9/main" objectType="Button" lockText="1"/>
</file>

<file path=xl/ctrlProps/ctrlProp213.xml><?xml version="1.0" encoding="utf-8"?>
<formControlPr xmlns="http://schemas.microsoft.com/office/spreadsheetml/2009/9/main" objectType="Button" lockText="1"/>
</file>

<file path=xl/ctrlProps/ctrlProp214.xml><?xml version="1.0" encoding="utf-8"?>
<formControlPr xmlns="http://schemas.microsoft.com/office/spreadsheetml/2009/9/main" objectType="Button" lockText="1"/>
</file>

<file path=xl/ctrlProps/ctrlProp215.xml><?xml version="1.0" encoding="utf-8"?>
<formControlPr xmlns="http://schemas.microsoft.com/office/spreadsheetml/2009/9/main" objectType="Button" lockText="1"/>
</file>

<file path=xl/ctrlProps/ctrlProp216.xml><?xml version="1.0" encoding="utf-8"?>
<formControlPr xmlns="http://schemas.microsoft.com/office/spreadsheetml/2009/9/main" objectType="Button" lockText="1"/>
</file>

<file path=xl/ctrlProps/ctrlProp217.xml><?xml version="1.0" encoding="utf-8"?>
<formControlPr xmlns="http://schemas.microsoft.com/office/spreadsheetml/2009/9/main" objectType="Button" lockText="1"/>
</file>

<file path=xl/ctrlProps/ctrlProp218.xml><?xml version="1.0" encoding="utf-8"?>
<formControlPr xmlns="http://schemas.microsoft.com/office/spreadsheetml/2009/9/main" objectType="Button" lockText="1"/>
</file>

<file path=xl/ctrlProps/ctrlProp219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20.xml><?xml version="1.0" encoding="utf-8"?>
<formControlPr xmlns="http://schemas.microsoft.com/office/spreadsheetml/2009/9/main" objectType="Button" lockText="1"/>
</file>

<file path=xl/ctrlProps/ctrlProp221.xml><?xml version="1.0" encoding="utf-8"?>
<formControlPr xmlns="http://schemas.microsoft.com/office/spreadsheetml/2009/9/main" objectType="Button" lockText="1"/>
</file>

<file path=xl/ctrlProps/ctrlProp222.xml><?xml version="1.0" encoding="utf-8"?>
<formControlPr xmlns="http://schemas.microsoft.com/office/spreadsheetml/2009/9/main" objectType="Button" lockText="1"/>
</file>

<file path=xl/ctrlProps/ctrlProp223.xml><?xml version="1.0" encoding="utf-8"?>
<formControlPr xmlns="http://schemas.microsoft.com/office/spreadsheetml/2009/9/main" objectType="Button" lockText="1"/>
</file>

<file path=xl/ctrlProps/ctrlProp224.xml><?xml version="1.0" encoding="utf-8"?>
<formControlPr xmlns="http://schemas.microsoft.com/office/spreadsheetml/2009/9/main" objectType="Button" lockText="1"/>
</file>

<file path=xl/ctrlProps/ctrlProp225.xml><?xml version="1.0" encoding="utf-8"?>
<formControlPr xmlns="http://schemas.microsoft.com/office/spreadsheetml/2009/9/main" objectType="Button" lockText="1"/>
</file>

<file path=xl/ctrlProps/ctrlProp226.xml><?xml version="1.0" encoding="utf-8"?>
<formControlPr xmlns="http://schemas.microsoft.com/office/spreadsheetml/2009/9/main" objectType="Button" lockText="1"/>
</file>

<file path=xl/ctrlProps/ctrlProp227.xml><?xml version="1.0" encoding="utf-8"?>
<formControlPr xmlns="http://schemas.microsoft.com/office/spreadsheetml/2009/9/main" objectType="Button" lockText="1"/>
</file>

<file path=xl/ctrlProps/ctrlProp228.xml><?xml version="1.0" encoding="utf-8"?>
<formControlPr xmlns="http://schemas.microsoft.com/office/spreadsheetml/2009/9/main" objectType="Button" lockText="1"/>
</file>

<file path=xl/ctrlProps/ctrlProp229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30.xml><?xml version="1.0" encoding="utf-8"?>
<formControlPr xmlns="http://schemas.microsoft.com/office/spreadsheetml/2009/9/main" objectType="Button" lockText="1"/>
</file>

<file path=xl/ctrlProps/ctrlProp231.xml><?xml version="1.0" encoding="utf-8"?>
<formControlPr xmlns="http://schemas.microsoft.com/office/spreadsheetml/2009/9/main" objectType="Button" lockText="1"/>
</file>

<file path=xl/ctrlProps/ctrlProp232.xml><?xml version="1.0" encoding="utf-8"?>
<formControlPr xmlns="http://schemas.microsoft.com/office/spreadsheetml/2009/9/main" objectType="Button" lockText="1"/>
</file>

<file path=xl/ctrlProps/ctrlProp233.xml><?xml version="1.0" encoding="utf-8"?>
<formControlPr xmlns="http://schemas.microsoft.com/office/spreadsheetml/2009/9/main" objectType="Button" lockText="1"/>
</file>

<file path=xl/ctrlProps/ctrlProp234.xml><?xml version="1.0" encoding="utf-8"?>
<formControlPr xmlns="http://schemas.microsoft.com/office/spreadsheetml/2009/9/main" objectType="Button" lockText="1"/>
</file>

<file path=xl/ctrlProps/ctrlProp235.xml><?xml version="1.0" encoding="utf-8"?>
<formControlPr xmlns="http://schemas.microsoft.com/office/spreadsheetml/2009/9/main" objectType="Button" lockText="1"/>
</file>

<file path=xl/ctrlProps/ctrlProp236.xml><?xml version="1.0" encoding="utf-8"?>
<formControlPr xmlns="http://schemas.microsoft.com/office/spreadsheetml/2009/9/main" objectType="Button" lockText="1"/>
</file>

<file path=xl/ctrlProps/ctrlProp237.xml><?xml version="1.0" encoding="utf-8"?>
<formControlPr xmlns="http://schemas.microsoft.com/office/spreadsheetml/2009/9/main" objectType="Button" lockText="1"/>
</file>

<file path=xl/ctrlProps/ctrlProp238.xml><?xml version="1.0" encoding="utf-8"?>
<formControlPr xmlns="http://schemas.microsoft.com/office/spreadsheetml/2009/9/main" objectType="Button" lockText="1"/>
</file>

<file path=xl/ctrlProps/ctrlProp239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40.xml><?xml version="1.0" encoding="utf-8"?>
<formControlPr xmlns="http://schemas.microsoft.com/office/spreadsheetml/2009/9/main" objectType="Button" lockText="1"/>
</file>

<file path=xl/ctrlProps/ctrlProp241.xml><?xml version="1.0" encoding="utf-8"?>
<formControlPr xmlns="http://schemas.microsoft.com/office/spreadsheetml/2009/9/main" objectType="Button" lockText="1"/>
</file>

<file path=xl/ctrlProps/ctrlProp242.xml><?xml version="1.0" encoding="utf-8"?>
<formControlPr xmlns="http://schemas.microsoft.com/office/spreadsheetml/2009/9/main" objectType="Button" lockText="1"/>
</file>

<file path=xl/ctrlProps/ctrlProp243.xml><?xml version="1.0" encoding="utf-8"?>
<formControlPr xmlns="http://schemas.microsoft.com/office/spreadsheetml/2009/9/main" objectType="Button" lockText="1"/>
</file>

<file path=xl/ctrlProps/ctrlProp244.xml><?xml version="1.0" encoding="utf-8"?>
<formControlPr xmlns="http://schemas.microsoft.com/office/spreadsheetml/2009/9/main" objectType="Button" lockText="1"/>
</file>

<file path=xl/ctrlProps/ctrlProp245.xml><?xml version="1.0" encoding="utf-8"?>
<formControlPr xmlns="http://schemas.microsoft.com/office/spreadsheetml/2009/9/main" objectType="Button" lockText="1"/>
</file>

<file path=xl/ctrlProps/ctrlProp246.xml><?xml version="1.0" encoding="utf-8"?>
<formControlPr xmlns="http://schemas.microsoft.com/office/spreadsheetml/2009/9/main" objectType="Button" lockText="1"/>
</file>

<file path=xl/ctrlProps/ctrlProp247.xml><?xml version="1.0" encoding="utf-8"?>
<formControlPr xmlns="http://schemas.microsoft.com/office/spreadsheetml/2009/9/main" objectType="Button" lockText="1"/>
</file>

<file path=xl/ctrlProps/ctrlProp248.xml><?xml version="1.0" encoding="utf-8"?>
<formControlPr xmlns="http://schemas.microsoft.com/office/spreadsheetml/2009/9/main" objectType="Button" lockText="1"/>
</file>

<file path=xl/ctrlProps/ctrlProp249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50.xml><?xml version="1.0" encoding="utf-8"?>
<formControlPr xmlns="http://schemas.microsoft.com/office/spreadsheetml/2009/9/main" objectType="Button" lockText="1"/>
</file>

<file path=xl/ctrlProps/ctrlProp251.xml><?xml version="1.0" encoding="utf-8"?>
<formControlPr xmlns="http://schemas.microsoft.com/office/spreadsheetml/2009/9/main" objectType="Button" lockText="1"/>
</file>

<file path=xl/ctrlProps/ctrlProp252.xml><?xml version="1.0" encoding="utf-8"?>
<formControlPr xmlns="http://schemas.microsoft.com/office/spreadsheetml/2009/9/main" objectType="Button" lockText="1"/>
</file>

<file path=xl/ctrlProps/ctrlProp253.xml><?xml version="1.0" encoding="utf-8"?>
<formControlPr xmlns="http://schemas.microsoft.com/office/spreadsheetml/2009/9/main" objectType="Button" lockText="1"/>
</file>

<file path=xl/ctrlProps/ctrlProp254.xml><?xml version="1.0" encoding="utf-8"?>
<formControlPr xmlns="http://schemas.microsoft.com/office/spreadsheetml/2009/9/main" objectType="Button" lockText="1"/>
</file>

<file path=xl/ctrlProps/ctrlProp255.xml><?xml version="1.0" encoding="utf-8"?>
<formControlPr xmlns="http://schemas.microsoft.com/office/spreadsheetml/2009/9/main" objectType="Button" lockText="1"/>
</file>

<file path=xl/ctrlProps/ctrlProp256.xml><?xml version="1.0" encoding="utf-8"?>
<formControlPr xmlns="http://schemas.microsoft.com/office/spreadsheetml/2009/9/main" objectType="Button" lockText="1"/>
</file>

<file path=xl/ctrlProps/ctrlProp257.xml><?xml version="1.0" encoding="utf-8"?>
<formControlPr xmlns="http://schemas.microsoft.com/office/spreadsheetml/2009/9/main" objectType="Button" lockText="1"/>
</file>

<file path=xl/ctrlProps/ctrlProp258.xml><?xml version="1.0" encoding="utf-8"?>
<formControlPr xmlns="http://schemas.microsoft.com/office/spreadsheetml/2009/9/main" objectType="Button" lockText="1"/>
</file>

<file path=xl/ctrlProps/ctrlProp259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60.xml><?xml version="1.0" encoding="utf-8"?>
<formControlPr xmlns="http://schemas.microsoft.com/office/spreadsheetml/2009/9/main" objectType="Button" lockText="1"/>
</file>

<file path=xl/ctrlProps/ctrlProp261.xml><?xml version="1.0" encoding="utf-8"?>
<formControlPr xmlns="http://schemas.microsoft.com/office/spreadsheetml/2009/9/main" objectType="Button" lockText="1"/>
</file>

<file path=xl/ctrlProps/ctrlProp262.xml><?xml version="1.0" encoding="utf-8"?>
<formControlPr xmlns="http://schemas.microsoft.com/office/spreadsheetml/2009/9/main" objectType="Button" lockText="1"/>
</file>

<file path=xl/ctrlProps/ctrlProp263.xml><?xml version="1.0" encoding="utf-8"?>
<formControlPr xmlns="http://schemas.microsoft.com/office/spreadsheetml/2009/9/main" objectType="Button" lockText="1"/>
</file>

<file path=xl/ctrlProps/ctrlProp264.xml><?xml version="1.0" encoding="utf-8"?>
<formControlPr xmlns="http://schemas.microsoft.com/office/spreadsheetml/2009/9/main" objectType="Button" lockText="1"/>
</file>

<file path=xl/ctrlProps/ctrlProp265.xml><?xml version="1.0" encoding="utf-8"?>
<formControlPr xmlns="http://schemas.microsoft.com/office/spreadsheetml/2009/9/main" objectType="Button" lockText="1"/>
</file>

<file path=xl/ctrlProps/ctrlProp266.xml><?xml version="1.0" encoding="utf-8"?>
<formControlPr xmlns="http://schemas.microsoft.com/office/spreadsheetml/2009/9/main" objectType="Button" lockText="1"/>
</file>

<file path=xl/ctrlProps/ctrlProp267.xml><?xml version="1.0" encoding="utf-8"?>
<formControlPr xmlns="http://schemas.microsoft.com/office/spreadsheetml/2009/9/main" objectType="Button" lockText="1"/>
</file>

<file path=xl/ctrlProps/ctrlProp268.xml><?xml version="1.0" encoding="utf-8"?>
<formControlPr xmlns="http://schemas.microsoft.com/office/spreadsheetml/2009/9/main" objectType="Button" lockText="1"/>
</file>

<file path=xl/ctrlProps/ctrlProp269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70.xml><?xml version="1.0" encoding="utf-8"?>
<formControlPr xmlns="http://schemas.microsoft.com/office/spreadsheetml/2009/9/main" objectType="Button" lockText="1"/>
</file>

<file path=xl/ctrlProps/ctrlProp271.xml><?xml version="1.0" encoding="utf-8"?>
<formControlPr xmlns="http://schemas.microsoft.com/office/spreadsheetml/2009/9/main" objectType="Button" lockText="1"/>
</file>

<file path=xl/ctrlProps/ctrlProp272.xml><?xml version="1.0" encoding="utf-8"?>
<formControlPr xmlns="http://schemas.microsoft.com/office/spreadsheetml/2009/9/main" objectType="Button" lockText="1"/>
</file>

<file path=xl/ctrlProps/ctrlProp273.xml><?xml version="1.0" encoding="utf-8"?>
<formControlPr xmlns="http://schemas.microsoft.com/office/spreadsheetml/2009/9/main" objectType="Button" lockText="1"/>
</file>

<file path=xl/ctrlProps/ctrlProp274.xml><?xml version="1.0" encoding="utf-8"?>
<formControlPr xmlns="http://schemas.microsoft.com/office/spreadsheetml/2009/9/main" objectType="Button" lockText="1"/>
</file>

<file path=xl/ctrlProps/ctrlProp275.xml><?xml version="1.0" encoding="utf-8"?>
<formControlPr xmlns="http://schemas.microsoft.com/office/spreadsheetml/2009/9/main" objectType="Button" lockText="1"/>
</file>

<file path=xl/ctrlProps/ctrlProp276.xml><?xml version="1.0" encoding="utf-8"?>
<formControlPr xmlns="http://schemas.microsoft.com/office/spreadsheetml/2009/9/main" objectType="Button" lockText="1"/>
</file>

<file path=xl/ctrlProps/ctrlProp277.xml><?xml version="1.0" encoding="utf-8"?>
<formControlPr xmlns="http://schemas.microsoft.com/office/spreadsheetml/2009/9/main" objectType="Button" lockText="1"/>
</file>

<file path=xl/ctrlProps/ctrlProp278.xml><?xml version="1.0" encoding="utf-8"?>
<formControlPr xmlns="http://schemas.microsoft.com/office/spreadsheetml/2009/9/main" objectType="Button" lockText="1"/>
</file>

<file path=xl/ctrlProps/ctrlProp279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80.xml><?xml version="1.0" encoding="utf-8"?>
<formControlPr xmlns="http://schemas.microsoft.com/office/spreadsheetml/2009/9/main" objectType="Button" lockText="1"/>
</file>

<file path=xl/ctrlProps/ctrlProp281.xml><?xml version="1.0" encoding="utf-8"?>
<formControlPr xmlns="http://schemas.microsoft.com/office/spreadsheetml/2009/9/main" objectType="Button" lockText="1"/>
</file>

<file path=xl/ctrlProps/ctrlProp282.xml><?xml version="1.0" encoding="utf-8"?>
<formControlPr xmlns="http://schemas.microsoft.com/office/spreadsheetml/2009/9/main" objectType="Button" lockText="1"/>
</file>

<file path=xl/ctrlProps/ctrlProp283.xml><?xml version="1.0" encoding="utf-8"?>
<formControlPr xmlns="http://schemas.microsoft.com/office/spreadsheetml/2009/9/main" objectType="Button" lockText="1"/>
</file>

<file path=xl/ctrlProps/ctrlProp284.xml><?xml version="1.0" encoding="utf-8"?>
<formControlPr xmlns="http://schemas.microsoft.com/office/spreadsheetml/2009/9/main" objectType="Button" lockText="1"/>
</file>

<file path=xl/ctrlProps/ctrlProp285.xml><?xml version="1.0" encoding="utf-8"?>
<formControlPr xmlns="http://schemas.microsoft.com/office/spreadsheetml/2009/9/main" objectType="Button" lockText="1"/>
</file>

<file path=xl/ctrlProps/ctrlProp286.xml><?xml version="1.0" encoding="utf-8"?>
<formControlPr xmlns="http://schemas.microsoft.com/office/spreadsheetml/2009/9/main" objectType="Button" lockText="1"/>
</file>

<file path=xl/ctrlProps/ctrlProp287.xml><?xml version="1.0" encoding="utf-8"?>
<formControlPr xmlns="http://schemas.microsoft.com/office/spreadsheetml/2009/9/main" objectType="Button" lockText="1"/>
</file>

<file path=xl/ctrlProps/ctrlProp288.xml><?xml version="1.0" encoding="utf-8"?>
<formControlPr xmlns="http://schemas.microsoft.com/office/spreadsheetml/2009/9/main" objectType="Button" lockText="1"/>
</file>

<file path=xl/ctrlProps/ctrlProp289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290.xml><?xml version="1.0" encoding="utf-8"?>
<formControlPr xmlns="http://schemas.microsoft.com/office/spreadsheetml/2009/9/main" objectType="Button" lockText="1"/>
</file>

<file path=xl/ctrlProps/ctrlProp291.xml><?xml version="1.0" encoding="utf-8"?>
<formControlPr xmlns="http://schemas.microsoft.com/office/spreadsheetml/2009/9/main" objectType="Button" lockText="1"/>
</file>

<file path=xl/ctrlProps/ctrlProp292.xml><?xml version="1.0" encoding="utf-8"?>
<formControlPr xmlns="http://schemas.microsoft.com/office/spreadsheetml/2009/9/main" objectType="Button" lockText="1"/>
</file>

<file path=xl/ctrlProps/ctrlProp293.xml><?xml version="1.0" encoding="utf-8"?>
<formControlPr xmlns="http://schemas.microsoft.com/office/spreadsheetml/2009/9/main" objectType="Button" lockText="1"/>
</file>

<file path=xl/ctrlProps/ctrlProp294.xml><?xml version="1.0" encoding="utf-8"?>
<formControlPr xmlns="http://schemas.microsoft.com/office/spreadsheetml/2009/9/main" objectType="Button" lockText="1"/>
</file>

<file path=xl/ctrlProps/ctrlProp295.xml><?xml version="1.0" encoding="utf-8"?>
<formControlPr xmlns="http://schemas.microsoft.com/office/spreadsheetml/2009/9/main" objectType="Button" lockText="1"/>
</file>

<file path=xl/ctrlProps/ctrlProp296.xml><?xml version="1.0" encoding="utf-8"?>
<formControlPr xmlns="http://schemas.microsoft.com/office/spreadsheetml/2009/9/main" objectType="Button" lockText="1"/>
</file>

<file path=xl/ctrlProps/ctrlProp297.xml><?xml version="1.0" encoding="utf-8"?>
<formControlPr xmlns="http://schemas.microsoft.com/office/spreadsheetml/2009/9/main" objectType="Button" lockText="1"/>
</file>

<file path=xl/ctrlProps/ctrlProp298.xml><?xml version="1.0" encoding="utf-8"?>
<formControlPr xmlns="http://schemas.microsoft.com/office/spreadsheetml/2009/9/main" objectType="Button" lockText="1"/>
</file>

<file path=xl/ctrlProps/ctrlProp29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00.xml><?xml version="1.0" encoding="utf-8"?>
<formControlPr xmlns="http://schemas.microsoft.com/office/spreadsheetml/2009/9/main" objectType="Button" lockText="1"/>
</file>

<file path=xl/ctrlProps/ctrlProp301.xml><?xml version="1.0" encoding="utf-8"?>
<formControlPr xmlns="http://schemas.microsoft.com/office/spreadsheetml/2009/9/main" objectType="Button" lockText="1"/>
</file>

<file path=xl/ctrlProps/ctrlProp302.xml><?xml version="1.0" encoding="utf-8"?>
<formControlPr xmlns="http://schemas.microsoft.com/office/spreadsheetml/2009/9/main" objectType="Button" lockText="1"/>
</file>

<file path=xl/ctrlProps/ctrlProp303.xml><?xml version="1.0" encoding="utf-8"?>
<formControlPr xmlns="http://schemas.microsoft.com/office/spreadsheetml/2009/9/main" objectType="Button" lockText="1"/>
</file>

<file path=xl/ctrlProps/ctrlProp304.xml><?xml version="1.0" encoding="utf-8"?>
<formControlPr xmlns="http://schemas.microsoft.com/office/spreadsheetml/2009/9/main" objectType="Button" lockText="1"/>
</file>

<file path=xl/ctrlProps/ctrlProp305.xml><?xml version="1.0" encoding="utf-8"?>
<formControlPr xmlns="http://schemas.microsoft.com/office/spreadsheetml/2009/9/main" objectType="Button" lockText="1"/>
</file>

<file path=xl/ctrlProps/ctrlProp306.xml><?xml version="1.0" encoding="utf-8"?>
<formControlPr xmlns="http://schemas.microsoft.com/office/spreadsheetml/2009/9/main" objectType="Button" lockText="1"/>
</file>

<file path=xl/ctrlProps/ctrlProp307.xml><?xml version="1.0" encoding="utf-8"?>
<formControlPr xmlns="http://schemas.microsoft.com/office/spreadsheetml/2009/9/main" objectType="Button" lockText="1"/>
</file>

<file path=xl/ctrlProps/ctrlProp308.xml><?xml version="1.0" encoding="utf-8"?>
<formControlPr xmlns="http://schemas.microsoft.com/office/spreadsheetml/2009/9/main" objectType="Button" lockText="1"/>
</file>

<file path=xl/ctrlProps/ctrlProp309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10.xml><?xml version="1.0" encoding="utf-8"?>
<formControlPr xmlns="http://schemas.microsoft.com/office/spreadsheetml/2009/9/main" objectType="Button" lockText="1"/>
</file>

<file path=xl/ctrlProps/ctrlProp311.xml><?xml version="1.0" encoding="utf-8"?>
<formControlPr xmlns="http://schemas.microsoft.com/office/spreadsheetml/2009/9/main" objectType="Button" lockText="1"/>
</file>

<file path=xl/ctrlProps/ctrlProp312.xml><?xml version="1.0" encoding="utf-8"?>
<formControlPr xmlns="http://schemas.microsoft.com/office/spreadsheetml/2009/9/main" objectType="Button" lockText="1"/>
</file>

<file path=xl/ctrlProps/ctrlProp313.xml><?xml version="1.0" encoding="utf-8"?>
<formControlPr xmlns="http://schemas.microsoft.com/office/spreadsheetml/2009/9/main" objectType="Button" lockText="1"/>
</file>

<file path=xl/ctrlProps/ctrlProp314.xml><?xml version="1.0" encoding="utf-8"?>
<formControlPr xmlns="http://schemas.microsoft.com/office/spreadsheetml/2009/9/main" objectType="Button" lockText="1"/>
</file>

<file path=xl/ctrlProps/ctrlProp315.xml><?xml version="1.0" encoding="utf-8"?>
<formControlPr xmlns="http://schemas.microsoft.com/office/spreadsheetml/2009/9/main" objectType="Button" lockText="1"/>
</file>

<file path=xl/ctrlProps/ctrlProp316.xml><?xml version="1.0" encoding="utf-8"?>
<formControlPr xmlns="http://schemas.microsoft.com/office/spreadsheetml/2009/9/main" objectType="Button" lockText="1"/>
</file>

<file path=xl/ctrlProps/ctrlProp317.xml><?xml version="1.0" encoding="utf-8"?>
<formControlPr xmlns="http://schemas.microsoft.com/office/spreadsheetml/2009/9/main" objectType="Button" lockText="1"/>
</file>

<file path=xl/ctrlProps/ctrlProp318.xml><?xml version="1.0" encoding="utf-8"?>
<formControlPr xmlns="http://schemas.microsoft.com/office/spreadsheetml/2009/9/main" objectType="Button" lockText="1"/>
</file>

<file path=xl/ctrlProps/ctrlProp319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20.xml><?xml version="1.0" encoding="utf-8"?>
<formControlPr xmlns="http://schemas.microsoft.com/office/spreadsheetml/2009/9/main" objectType="Button" lockText="1"/>
</file>

<file path=xl/ctrlProps/ctrlProp321.xml><?xml version="1.0" encoding="utf-8"?>
<formControlPr xmlns="http://schemas.microsoft.com/office/spreadsheetml/2009/9/main" objectType="Button" lockText="1"/>
</file>

<file path=xl/ctrlProps/ctrlProp322.xml><?xml version="1.0" encoding="utf-8"?>
<formControlPr xmlns="http://schemas.microsoft.com/office/spreadsheetml/2009/9/main" objectType="Button" lockText="1"/>
</file>

<file path=xl/ctrlProps/ctrlProp323.xml><?xml version="1.0" encoding="utf-8"?>
<formControlPr xmlns="http://schemas.microsoft.com/office/spreadsheetml/2009/9/main" objectType="Button" lockText="1"/>
</file>

<file path=xl/ctrlProps/ctrlProp324.xml><?xml version="1.0" encoding="utf-8"?>
<formControlPr xmlns="http://schemas.microsoft.com/office/spreadsheetml/2009/9/main" objectType="Button" lockText="1"/>
</file>

<file path=xl/ctrlProps/ctrlProp325.xml><?xml version="1.0" encoding="utf-8"?>
<formControlPr xmlns="http://schemas.microsoft.com/office/spreadsheetml/2009/9/main" objectType="Button" lockText="1"/>
</file>

<file path=xl/ctrlProps/ctrlProp326.xml><?xml version="1.0" encoding="utf-8"?>
<formControlPr xmlns="http://schemas.microsoft.com/office/spreadsheetml/2009/9/main" objectType="Button" lockText="1"/>
</file>

<file path=xl/ctrlProps/ctrlProp327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64.xml><?xml version="1.0" encoding="utf-8"?>
<formControlPr xmlns="http://schemas.microsoft.com/office/spreadsheetml/2009/9/main" objectType="Button" lockText="1"/>
</file>

<file path=xl/ctrlProps/ctrlProp65.xml><?xml version="1.0" encoding="utf-8"?>
<formControlPr xmlns="http://schemas.microsoft.com/office/spreadsheetml/2009/9/main" objectType="Button" lockText="1"/>
</file>

<file path=xl/ctrlProps/ctrlProp66.xml><?xml version="1.0" encoding="utf-8"?>
<formControlPr xmlns="http://schemas.microsoft.com/office/spreadsheetml/2009/9/main" objectType="Button" lockText="1"/>
</file>

<file path=xl/ctrlProps/ctrlProp67.xml><?xml version="1.0" encoding="utf-8"?>
<formControlPr xmlns="http://schemas.microsoft.com/office/spreadsheetml/2009/9/main" objectType="Button" lockText="1"/>
</file>

<file path=xl/ctrlProps/ctrlProp68.xml><?xml version="1.0" encoding="utf-8"?>
<formControlPr xmlns="http://schemas.microsoft.com/office/spreadsheetml/2009/9/main" objectType="Button" lockText="1"/>
</file>

<file path=xl/ctrlProps/ctrlProp69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70.xml><?xml version="1.0" encoding="utf-8"?>
<formControlPr xmlns="http://schemas.microsoft.com/office/spreadsheetml/2009/9/main" objectType="Button" lockText="1"/>
</file>

<file path=xl/ctrlProps/ctrlProp71.xml><?xml version="1.0" encoding="utf-8"?>
<formControlPr xmlns="http://schemas.microsoft.com/office/spreadsheetml/2009/9/main" objectType="Button" lockText="1"/>
</file>

<file path=xl/ctrlProps/ctrlProp72.xml><?xml version="1.0" encoding="utf-8"?>
<formControlPr xmlns="http://schemas.microsoft.com/office/spreadsheetml/2009/9/main" objectType="Button" lockText="1"/>
</file>

<file path=xl/ctrlProps/ctrlProp73.xml><?xml version="1.0" encoding="utf-8"?>
<formControlPr xmlns="http://schemas.microsoft.com/office/spreadsheetml/2009/9/main" objectType="Button" lockText="1"/>
</file>

<file path=xl/ctrlProps/ctrlProp74.xml><?xml version="1.0" encoding="utf-8"?>
<formControlPr xmlns="http://schemas.microsoft.com/office/spreadsheetml/2009/9/main" objectType="Button" lockText="1"/>
</file>

<file path=xl/ctrlProps/ctrlProp75.xml><?xml version="1.0" encoding="utf-8"?>
<formControlPr xmlns="http://schemas.microsoft.com/office/spreadsheetml/2009/9/main" objectType="Button" lockText="1"/>
</file>

<file path=xl/ctrlProps/ctrlProp76.xml><?xml version="1.0" encoding="utf-8"?>
<formControlPr xmlns="http://schemas.microsoft.com/office/spreadsheetml/2009/9/main" objectType="Button" lockText="1"/>
</file>

<file path=xl/ctrlProps/ctrlProp77.xml><?xml version="1.0" encoding="utf-8"?>
<formControlPr xmlns="http://schemas.microsoft.com/office/spreadsheetml/2009/9/main" objectType="Button" lockText="1"/>
</file>

<file path=xl/ctrlProps/ctrlProp78.xml><?xml version="1.0" encoding="utf-8"?>
<formControlPr xmlns="http://schemas.microsoft.com/office/spreadsheetml/2009/9/main" objectType="Button" lockText="1"/>
</file>

<file path=xl/ctrlProps/ctrlProp79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80.xml><?xml version="1.0" encoding="utf-8"?>
<formControlPr xmlns="http://schemas.microsoft.com/office/spreadsheetml/2009/9/main" objectType="Button" lockText="1"/>
</file>

<file path=xl/ctrlProps/ctrlProp81.xml><?xml version="1.0" encoding="utf-8"?>
<formControlPr xmlns="http://schemas.microsoft.com/office/spreadsheetml/2009/9/main" objectType="Button" lockText="1"/>
</file>

<file path=xl/ctrlProps/ctrlProp82.xml><?xml version="1.0" encoding="utf-8"?>
<formControlPr xmlns="http://schemas.microsoft.com/office/spreadsheetml/2009/9/main" objectType="Button" lockText="1"/>
</file>

<file path=xl/ctrlProps/ctrlProp83.xml><?xml version="1.0" encoding="utf-8"?>
<formControlPr xmlns="http://schemas.microsoft.com/office/spreadsheetml/2009/9/main" objectType="Button" lockText="1"/>
</file>

<file path=xl/ctrlProps/ctrlProp84.xml><?xml version="1.0" encoding="utf-8"?>
<formControlPr xmlns="http://schemas.microsoft.com/office/spreadsheetml/2009/9/main" objectType="Button" lockText="1"/>
</file>

<file path=xl/ctrlProps/ctrlProp85.xml><?xml version="1.0" encoding="utf-8"?>
<formControlPr xmlns="http://schemas.microsoft.com/office/spreadsheetml/2009/9/main" objectType="Button" lockText="1"/>
</file>

<file path=xl/ctrlProps/ctrlProp86.xml><?xml version="1.0" encoding="utf-8"?>
<formControlPr xmlns="http://schemas.microsoft.com/office/spreadsheetml/2009/9/main" objectType="Button" lockText="1"/>
</file>

<file path=xl/ctrlProps/ctrlProp87.xml><?xml version="1.0" encoding="utf-8"?>
<formControlPr xmlns="http://schemas.microsoft.com/office/spreadsheetml/2009/9/main" objectType="Button" lockText="1"/>
</file>

<file path=xl/ctrlProps/ctrlProp88.xml><?xml version="1.0" encoding="utf-8"?>
<formControlPr xmlns="http://schemas.microsoft.com/office/spreadsheetml/2009/9/main" objectType="Button" lockText="1"/>
</file>

<file path=xl/ctrlProps/ctrlProp89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ctrlProps/ctrlProp90.xml><?xml version="1.0" encoding="utf-8"?>
<formControlPr xmlns="http://schemas.microsoft.com/office/spreadsheetml/2009/9/main" objectType="Button" lockText="1"/>
</file>

<file path=xl/ctrlProps/ctrlProp91.xml><?xml version="1.0" encoding="utf-8"?>
<formControlPr xmlns="http://schemas.microsoft.com/office/spreadsheetml/2009/9/main" objectType="Button" lockText="1"/>
</file>

<file path=xl/ctrlProps/ctrlProp92.xml><?xml version="1.0" encoding="utf-8"?>
<formControlPr xmlns="http://schemas.microsoft.com/office/spreadsheetml/2009/9/main" objectType="Button" lockText="1"/>
</file>

<file path=xl/ctrlProps/ctrlProp93.xml><?xml version="1.0" encoding="utf-8"?>
<formControlPr xmlns="http://schemas.microsoft.com/office/spreadsheetml/2009/9/main" objectType="Button" lockText="1"/>
</file>

<file path=xl/ctrlProps/ctrlProp94.xml><?xml version="1.0" encoding="utf-8"?>
<formControlPr xmlns="http://schemas.microsoft.com/office/spreadsheetml/2009/9/main" objectType="Button" lockText="1"/>
</file>

<file path=xl/ctrlProps/ctrlProp95.xml><?xml version="1.0" encoding="utf-8"?>
<formControlPr xmlns="http://schemas.microsoft.com/office/spreadsheetml/2009/9/main" objectType="Button" lockText="1"/>
</file>

<file path=xl/ctrlProps/ctrlProp96.xml><?xml version="1.0" encoding="utf-8"?>
<formControlPr xmlns="http://schemas.microsoft.com/office/spreadsheetml/2009/9/main" objectType="Button" lockText="1"/>
</file>

<file path=xl/ctrlProps/ctrlProp97.xml><?xml version="1.0" encoding="utf-8"?>
<formControlPr xmlns="http://schemas.microsoft.com/office/spreadsheetml/2009/9/main" objectType="Button" lockText="1"/>
</file>

<file path=xl/ctrlProps/ctrlProp98.xml><?xml version="1.0" encoding="utf-8"?>
<formControlPr xmlns="http://schemas.microsoft.com/office/spreadsheetml/2009/9/main" objectType="Button" lockText="1"/>
</file>

<file path=xl/ctrlProps/ctrlProp99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5.xml"/><Relationship Id="rId13" Type="http://schemas.openxmlformats.org/officeDocument/2006/relationships/ctrlProp" Target="../ctrlProps/ctrlProp170.xml"/><Relationship Id="rId18" Type="http://schemas.openxmlformats.org/officeDocument/2006/relationships/ctrlProp" Target="../ctrlProps/ctrlProp175.xml"/><Relationship Id="rId21" Type="http://schemas.openxmlformats.org/officeDocument/2006/relationships/ctrlProp" Target="../ctrlProps/ctrlProp178.xml"/><Relationship Id="rId7" Type="http://schemas.openxmlformats.org/officeDocument/2006/relationships/ctrlProp" Target="../ctrlProps/ctrlProp164.xml"/><Relationship Id="rId12" Type="http://schemas.openxmlformats.org/officeDocument/2006/relationships/ctrlProp" Target="../ctrlProps/ctrlProp169.xml"/><Relationship Id="rId17" Type="http://schemas.openxmlformats.org/officeDocument/2006/relationships/ctrlProp" Target="../ctrlProps/ctrlProp174.xml"/><Relationship Id="rId2" Type="http://schemas.openxmlformats.org/officeDocument/2006/relationships/vmlDrawing" Target="../drawings/vmlDrawing9.vml"/><Relationship Id="rId16" Type="http://schemas.openxmlformats.org/officeDocument/2006/relationships/ctrlProp" Target="../ctrlProps/ctrlProp173.xml"/><Relationship Id="rId20" Type="http://schemas.openxmlformats.org/officeDocument/2006/relationships/ctrlProp" Target="../ctrlProps/ctrlProp17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63.xml"/><Relationship Id="rId11" Type="http://schemas.openxmlformats.org/officeDocument/2006/relationships/ctrlProp" Target="../ctrlProps/ctrlProp168.xml"/><Relationship Id="rId5" Type="http://schemas.openxmlformats.org/officeDocument/2006/relationships/ctrlProp" Target="../ctrlProps/ctrlProp162.xml"/><Relationship Id="rId15" Type="http://schemas.openxmlformats.org/officeDocument/2006/relationships/ctrlProp" Target="../ctrlProps/ctrlProp172.xml"/><Relationship Id="rId23" Type="http://schemas.openxmlformats.org/officeDocument/2006/relationships/ctrlProp" Target="../ctrlProps/ctrlProp180.xml"/><Relationship Id="rId10" Type="http://schemas.openxmlformats.org/officeDocument/2006/relationships/ctrlProp" Target="../ctrlProps/ctrlProp167.xml"/><Relationship Id="rId19" Type="http://schemas.openxmlformats.org/officeDocument/2006/relationships/ctrlProp" Target="../ctrlProps/ctrlProp176.xml"/><Relationship Id="rId4" Type="http://schemas.openxmlformats.org/officeDocument/2006/relationships/ctrlProp" Target="../ctrlProps/ctrlProp161.xml"/><Relationship Id="rId9" Type="http://schemas.openxmlformats.org/officeDocument/2006/relationships/ctrlProp" Target="../ctrlProps/ctrlProp166.xml"/><Relationship Id="rId14" Type="http://schemas.openxmlformats.org/officeDocument/2006/relationships/ctrlProp" Target="../ctrlProps/ctrlProp171.xml"/><Relationship Id="rId22" Type="http://schemas.openxmlformats.org/officeDocument/2006/relationships/ctrlProp" Target="../ctrlProps/ctrlProp179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5.xml"/><Relationship Id="rId13" Type="http://schemas.openxmlformats.org/officeDocument/2006/relationships/ctrlProp" Target="../ctrlProps/ctrlProp190.xml"/><Relationship Id="rId18" Type="http://schemas.openxmlformats.org/officeDocument/2006/relationships/ctrlProp" Target="../ctrlProps/ctrlProp195.xml"/><Relationship Id="rId21" Type="http://schemas.openxmlformats.org/officeDocument/2006/relationships/ctrlProp" Target="../ctrlProps/ctrlProp198.xml"/><Relationship Id="rId7" Type="http://schemas.openxmlformats.org/officeDocument/2006/relationships/ctrlProp" Target="../ctrlProps/ctrlProp184.xml"/><Relationship Id="rId12" Type="http://schemas.openxmlformats.org/officeDocument/2006/relationships/ctrlProp" Target="../ctrlProps/ctrlProp189.xml"/><Relationship Id="rId17" Type="http://schemas.openxmlformats.org/officeDocument/2006/relationships/ctrlProp" Target="../ctrlProps/ctrlProp194.xml"/><Relationship Id="rId2" Type="http://schemas.openxmlformats.org/officeDocument/2006/relationships/vmlDrawing" Target="../drawings/vmlDrawing10.vml"/><Relationship Id="rId16" Type="http://schemas.openxmlformats.org/officeDocument/2006/relationships/ctrlProp" Target="../ctrlProps/ctrlProp193.xml"/><Relationship Id="rId20" Type="http://schemas.openxmlformats.org/officeDocument/2006/relationships/ctrlProp" Target="../ctrlProps/ctrlProp197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183.xml"/><Relationship Id="rId11" Type="http://schemas.openxmlformats.org/officeDocument/2006/relationships/ctrlProp" Target="../ctrlProps/ctrlProp188.xml"/><Relationship Id="rId5" Type="http://schemas.openxmlformats.org/officeDocument/2006/relationships/ctrlProp" Target="../ctrlProps/ctrlProp182.xml"/><Relationship Id="rId15" Type="http://schemas.openxmlformats.org/officeDocument/2006/relationships/ctrlProp" Target="../ctrlProps/ctrlProp192.xml"/><Relationship Id="rId23" Type="http://schemas.openxmlformats.org/officeDocument/2006/relationships/ctrlProp" Target="../ctrlProps/ctrlProp200.xml"/><Relationship Id="rId10" Type="http://schemas.openxmlformats.org/officeDocument/2006/relationships/ctrlProp" Target="../ctrlProps/ctrlProp187.xml"/><Relationship Id="rId19" Type="http://schemas.openxmlformats.org/officeDocument/2006/relationships/ctrlProp" Target="../ctrlProps/ctrlProp196.xml"/><Relationship Id="rId4" Type="http://schemas.openxmlformats.org/officeDocument/2006/relationships/ctrlProp" Target="../ctrlProps/ctrlProp181.xml"/><Relationship Id="rId9" Type="http://schemas.openxmlformats.org/officeDocument/2006/relationships/ctrlProp" Target="../ctrlProps/ctrlProp186.xml"/><Relationship Id="rId14" Type="http://schemas.openxmlformats.org/officeDocument/2006/relationships/ctrlProp" Target="../ctrlProps/ctrlProp191.xml"/><Relationship Id="rId22" Type="http://schemas.openxmlformats.org/officeDocument/2006/relationships/ctrlProp" Target="../ctrlProps/ctrlProp199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05.xml"/><Relationship Id="rId13" Type="http://schemas.openxmlformats.org/officeDocument/2006/relationships/ctrlProp" Target="../ctrlProps/ctrlProp210.xml"/><Relationship Id="rId18" Type="http://schemas.openxmlformats.org/officeDocument/2006/relationships/ctrlProp" Target="../ctrlProps/ctrlProp215.xml"/><Relationship Id="rId21" Type="http://schemas.openxmlformats.org/officeDocument/2006/relationships/ctrlProp" Target="../ctrlProps/ctrlProp218.xml"/><Relationship Id="rId7" Type="http://schemas.openxmlformats.org/officeDocument/2006/relationships/ctrlProp" Target="../ctrlProps/ctrlProp204.xml"/><Relationship Id="rId12" Type="http://schemas.openxmlformats.org/officeDocument/2006/relationships/ctrlProp" Target="../ctrlProps/ctrlProp209.xml"/><Relationship Id="rId17" Type="http://schemas.openxmlformats.org/officeDocument/2006/relationships/ctrlProp" Target="../ctrlProps/ctrlProp214.xml"/><Relationship Id="rId2" Type="http://schemas.openxmlformats.org/officeDocument/2006/relationships/vmlDrawing" Target="../drawings/vmlDrawing11.vml"/><Relationship Id="rId16" Type="http://schemas.openxmlformats.org/officeDocument/2006/relationships/ctrlProp" Target="../ctrlProps/ctrlProp213.xml"/><Relationship Id="rId20" Type="http://schemas.openxmlformats.org/officeDocument/2006/relationships/ctrlProp" Target="../ctrlProps/ctrlProp217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03.xml"/><Relationship Id="rId11" Type="http://schemas.openxmlformats.org/officeDocument/2006/relationships/ctrlProp" Target="../ctrlProps/ctrlProp208.xml"/><Relationship Id="rId5" Type="http://schemas.openxmlformats.org/officeDocument/2006/relationships/ctrlProp" Target="../ctrlProps/ctrlProp202.xml"/><Relationship Id="rId15" Type="http://schemas.openxmlformats.org/officeDocument/2006/relationships/ctrlProp" Target="../ctrlProps/ctrlProp212.xml"/><Relationship Id="rId23" Type="http://schemas.openxmlformats.org/officeDocument/2006/relationships/ctrlProp" Target="../ctrlProps/ctrlProp220.xml"/><Relationship Id="rId10" Type="http://schemas.openxmlformats.org/officeDocument/2006/relationships/ctrlProp" Target="../ctrlProps/ctrlProp207.xml"/><Relationship Id="rId19" Type="http://schemas.openxmlformats.org/officeDocument/2006/relationships/ctrlProp" Target="../ctrlProps/ctrlProp216.xml"/><Relationship Id="rId4" Type="http://schemas.openxmlformats.org/officeDocument/2006/relationships/ctrlProp" Target="../ctrlProps/ctrlProp201.xml"/><Relationship Id="rId9" Type="http://schemas.openxmlformats.org/officeDocument/2006/relationships/ctrlProp" Target="../ctrlProps/ctrlProp206.xml"/><Relationship Id="rId14" Type="http://schemas.openxmlformats.org/officeDocument/2006/relationships/ctrlProp" Target="../ctrlProps/ctrlProp211.xml"/><Relationship Id="rId22" Type="http://schemas.openxmlformats.org/officeDocument/2006/relationships/ctrlProp" Target="../ctrlProps/ctrlProp219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5.xml"/><Relationship Id="rId13" Type="http://schemas.openxmlformats.org/officeDocument/2006/relationships/ctrlProp" Target="../ctrlProps/ctrlProp230.xml"/><Relationship Id="rId18" Type="http://schemas.openxmlformats.org/officeDocument/2006/relationships/ctrlProp" Target="../ctrlProps/ctrlProp235.xml"/><Relationship Id="rId21" Type="http://schemas.openxmlformats.org/officeDocument/2006/relationships/ctrlProp" Target="../ctrlProps/ctrlProp238.xml"/><Relationship Id="rId7" Type="http://schemas.openxmlformats.org/officeDocument/2006/relationships/ctrlProp" Target="../ctrlProps/ctrlProp224.xml"/><Relationship Id="rId12" Type="http://schemas.openxmlformats.org/officeDocument/2006/relationships/ctrlProp" Target="../ctrlProps/ctrlProp229.xml"/><Relationship Id="rId17" Type="http://schemas.openxmlformats.org/officeDocument/2006/relationships/ctrlProp" Target="../ctrlProps/ctrlProp234.xml"/><Relationship Id="rId2" Type="http://schemas.openxmlformats.org/officeDocument/2006/relationships/vmlDrawing" Target="../drawings/vmlDrawing12.vml"/><Relationship Id="rId16" Type="http://schemas.openxmlformats.org/officeDocument/2006/relationships/ctrlProp" Target="../ctrlProps/ctrlProp233.xml"/><Relationship Id="rId20" Type="http://schemas.openxmlformats.org/officeDocument/2006/relationships/ctrlProp" Target="../ctrlProps/ctrlProp237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223.xml"/><Relationship Id="rId11" Type="http://schemas.openxmlformats.org/officeDocument/2006/relationships/ctrlProp" Target="../ctrlProps/ctrlProp228.xml"/><Relationship Id="rId5" Type="http://schemas.openxmlformats.org/officeDocument/2006/relationships/ctrlProp" Target="../ctrlProps/ctrlProp222.xml"/><Relationship Id="rId15" Type="http://schemas.openxmlformats.org/officeDocument/2006/relationships/ctrlProp" Target="../ctrlProps/ctrlProp232.xml"/><Relationship Id="rId23" Type="http://schemas.openxmlformats.org/officeDocument/2006/relationships/ctrlProp" Target="../ctrlProps/ctrlProp240.xml"/><Relationship Id="rId10" Type="http://schemas.openxmlformats.org/officeDocument/2006/relationships/ctrlProp" Target="../ctrlProps/ctrlProp227.xml"/><Relationship Id="rId19" Type="http://schemas.openxmlformats.org/officeDocument/2006/relationships/ctrlProp" Target="../ctrlProps/ctrlProp236.xml"/><Relationship Id="rId4" Type="http://schemas.openxmlformats.org/officeDocument/2006/relationships/ctrlProp" Target="../ctrlProps/ctrlProp221.xml"/><Relationship Id="rId9" Type="http://schemas.openxmlformats.org/officeDocument/2006/relationships/ctrlProp" Target="../ctrlProps/ctrlProp226.xml"/><Relationship Id="rId14" Type="http://schemas.openxmlformats.org/officeDocument/2006/relationships/ctrlProp" Target="../ctrlProps/ctrlProp231.xml"/><Relationship Id="rId22" Type="http://schemas.openxmlformats.org/officeDocument/2006/relationships/ctrlProp" Target="../ctrlProps/ctrlProp239.x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5.xml"/><Relationship Id="rId13" Type="http://schemas.openxmlformats.org/officeDocument/2006/relationships/ctrlProp" Target="../ctrlProps/ctrlProp250.xml"/><Relationship Id="rId18" Type="http://schemas.openxmlformats.org/officeDocument/2006/relationships/ctrlProp" Target="../ctrlProps/ctrlProp255.xml"/><Relationship Id="rId21" Type="http://schemas.openxmlformats.org/officeDocument/2006/relationships/ctrlProp" Target="../ctrlProps/ctrlProp258.xml"/><Relationship Id="rId7" Type="http://schemas.openxmlformats.org/officeDocument/2006/relationships/ctrlProp" Target="../ctrlProps/ctrlProp244.xml"/><Relationship Id="rId12" Type="http://schemas.openxmlformats.org/officeDocument/2006/relationships/ctrlProp" Target="../ctrlProps/ctrlProp249.xml"/><Relationship Id="rId17" Type="http://schemas.openxmlformats.org/officeDocument/2006/relationships/ctrlProp" Target="../ctrlProps/ctrlProp254.xml"/><Relationship Id="rId2" Type="http://schemas.openxmlformats.org/officeDocument/2006/relationships/vmlDrawing" Target="../drawings/vmlDrawing13.vml"/><Relationship Id="rId16" Type="http://schemas.openxmlformats.org/officeDocument/2006/relationships/ctrlProp" Target="../ctrlProps/ctrlProp253.xml"/><Relationship Id="rId20" Type="http://schemas.openxmlformats.org/officeDocument/2006/relationships/ctrlProp" Target="../ctrlProps/ctrlProp257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243.xml"/><Relationship Id="rId11" Type="http://schemas.openxmlformats.org/officeDocument/2006/relationships/ctrlProp" Target="../ctrlProps/ctrlProp248.xml"/><Relationship Id="rId5" Type="http://schemas.openxmlformats.org/officeDocument/2006/relationships/ctrlProp" Target="../ctrlProps/ctrlProp242.xml"/><Relationship Id="rId15" Type="http://schemas.openxmlformats.org/officeDocument/2006/relationships/ctrlProp" Target="../ctrlProps/ctrlProp252.xml"/><Relationship Id="rId23" Type="http://schemas.openxmlformats.org/officeDocument/2006/relationships/ctrlProp" Target="../ctrlProps/ctrlProp260.xml"/><Relationship Id="rId10" Type="http://schemas.openxmlformats.org/officeDocument/2006/relationships/ctrlProp" Target="../ctrlProps/ctrlProp247.xml"/><Relationship Id="rId19" Type="http://schemas.openxmlformats.org/officeDocument/2006/relationships/ctrlProp" Target="../ctrlProps/ctrlProp256.xml"/><Relationship Id="rId4" Type="http://schemas.openxmlformats.org/officeDocument/2006/relationships/ctrlProp" Target="../ctrlProps/ctrlProp241.xml"/><Relationship Id="rId9" Type="http://schemas.openxmlformats.org/officeDocument/2006/relationships/ctrlProp" Target="../ctrlProps/ctrlProp246.xml"/><Relationship Id="rId14" Type="http://schemas.openxmlformats.org/officeDocument/2006/relationships/ctrlProp" Target="../ctrlProps/ctrlProp251.xml"/><Relationship Id="rId22" Type="http://schemas.openxmlformats.org/officeDocument/2006/relationships/ctrlProp" Target="../ctrlProps/ctrlProp259.x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5.xml"/><Relationship Id="rId13" Type="http://schemas.openxmlformats.org/officeDocument/2006/relationships/ctrlProp" Target="../ctrlProps/ctrlProp270.xml"/><Relationship Id="rId18" Type="http://schemas.openxmlformats.org/officeDocument/2006/relationships/ctrlProp" Target="../ctrlProps/ctrlProp275.xml"/><Relationship Id="rId21" Type="http://schemas.openxmlformats.org/officeDocument/2006/relationships/ctrlProp" Target="../ctrlProps/ctrlProp278.xml"/><Relationship Id="rId7" Type="http://schemas.openxmlformats.org/officeDocument/2006/relationships/ctrlProp" Target="../ctrlProps/ctrlProp264.xml"/><Relationship Id="rId12" Type="http://schemas.openxmlformats.org/officeDocument/2006/relationships/ctrlProp" Target="../ctrlProps/ctrlProp269.xml"/><Relationship Id="rId17" Type="http://schemas.openxmlformats.org/officeDocument/2006/relationships/ctrlProp" Target="../ctrlProps/ctrlProp274.xml"/><Relationship Id="rId2" Type="http://schemas.openxmlformats.org/officeDocument/2006/relationships/vmlDrawing" Target="../drawings/vmlDrawing14.vml"/><Relationship Id="rId16" Type="http://schemas.openxmlformats.org/officeDocument/2006/relationships/ctrlProp" Target="../ctrlProps/ctrlProp273.xml"/><Relationship Id="rId20" Type="http://schemas.openxmlformats.org/officeDocument/2006/relationships/ctrlProp" Target="../ctrlProps/ctrlProp277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263.xml"/><Relationship Id="rId11" Type="http://schemas.openxmlformats.org/officeDocument/2006/relationships/ctrlProp" Target="../ctrlProps/ctrlProp268.xml"/><Relationship Id="rId5" Type="http://schemas.openxmlformats.org/officeDocument/2006/relationships/ctrlProp" Target="../ctrlProps/ctrlProp262.xml"/><Relationship Id="rId15" Type="http://schemas.openxmlformats.org/officeDocument/2006/relationships/ctrlProp" Target="../ctrlProps/ctrlProp272.xml"/><Relationship Id="rId23" Type="http://schemas.openxmlformats.org/officeDocument/2006/relationships/ctrlProp" Target="../ctrlProps/ctrlProp280.xml"/><Relationship Id="rId10" Type="http://schemas.openxmlformats.org/officeDocument/2006/relationships/ctrlProp" Target="../ctrlProps/ctrlProp267.xml"/><Relationship Id="rId19" Type="http://schemas.openxmlformats.org/officeDocument/2006/relationships/ctrlProp" Target="../ctrlProps/ctrlProp276.xml"/><Relationship Id="rId4" Type="http://schemas.openxmlformats.org/officeDocument/2006/relationships/ctrlProp" Target="../ctrlProps/ctrlProp261.xml"/><Relationship Id="rId9" Type="http://schemas.openxmlformats.org/officeDocument/2006/relationships/ctrlProp" Target="../ctrlProps/ctrlProp266.xml"/><Relationship Id="rId14" Type="http://schemas.openxmlformats.org/officeDocument/2006/relationships/ctrlProp" Target="../ctrlProps/ctrlProp271.xml"/><Relationship Id="rId22" Type="http://schemas.openxmlformats.org/officeDocument/2006/relationships/ctrlProp" Target="../ctrlProps/ctrlProp279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5.xml"/><Relationship Id="rId13" Type="http://schemas.openxmlformats.org/officeDocument/2006/relationships/ctrlProp" Target="../ctrlProps/ctrlProp290.xml"/><Relationship Id="rId18" Type="http://schemas.openxmlformats.org/officeDocument/2006/relationships/ctrlProp" Target="../ctrlProps/ctrlProp295.xml"/><Relationship Id="rId21" Type="http://schemas.openxmlformats.org/officeDocument/2006/relationships/ctrlProp" Target="../ctrlProps/ctrlProp298.xml"/><Relationship Id="rId7" Type="http://schemas.openxmlformats.org/officeDocument/2006/relationships/ctrlProp" Target="../ctrlProps/ctrlProp284.xml"/><Relationship Id="rId12" Type="http://schemas.openxmlformats.org/officeDocument/2006/relationships/ctrlProp" Target="../ctrlProps/ctrlProp289.xml"/><Relationship Id="rId17" Type="http://schemas.openxmlformats.org/officeDocument/2006/relationships/ctrlProp" Target="../ctrlProps/ctrlProp294.xml"/><Relationship Id="rId2" Type="http://schemas.openxmlformats.org/officeDocument/2006/relationships/vmlDrawing" Target="../drawings/vmlDrawing15.vml"/><Relationship Id="rId16" Type="http://schemas.openxmlformats.org/officeDocument/2006/relationships/ctrlProp" Target="../ctrlProps/ctrlProp293.xml"/><Relationship Id="rId20" Type="http://schemas.openxmlformats.org/officeDocument/2006/relationships/ctrlProp" Target="../ctrlProps/ctrlProp29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283.xml"/><Relationship Id="rId11" Type="http://schemas.openxmlformats.org/officeDocument/2006/relationships/ctrlProp" Target="../ctrlProps/ctrlProp288.xml"/><Relationship Id="rId5" Type="http://schemas.openxmlformats.org/officeDocument/2006/relationships/ctrlProp" Target="../ctrlProps/ctrlProp282.xml"/><Relationship Id="rId15" Type="http://schemas.openxmlformats.org/officeDocument/2006/relationships/ctrlProp" Target="../ctrlProps/ctrlProp292.xml"/><Relationship Id="rId23" Type="http://schemas.openxmlformats.org/officeDocument/2006/relationships/ctrlProp" Target="../ctrlProps/ctrlProp300.xml"/><Relationship Id="rId10" Type="http://schemas.openxmlformats.org/officeDocument/2006/relationships/ctrlProp" Target="../ctrlProps/ctrlProp287.xml"/><Relationship Id="rId19" Type="http://schemas.openxmlformats.org/officeDocument/2006/relationships/ctrlProp" Target="../ctrlProps/ctrlProp296.xml"/><Relationship Id="rId4" Type="http://schemas.openxmlformats.org/officeDocument/2006/relationships/ctrlProp" Target="../ctrlProps/ctrlProp281.xml"/><Relationship Id="rId9" Type="http://schemas.openxmlformats.org/officeDocument/2006/relationships/ctrlProp" Target="../ctrlProps/ctrlProp286.xml"/><Relationship Id="rId14" Type="http://schemas.openxmlformats.org/officeDocument/2006/relationships/ctrlProp" Target="../ctrlProps/ctrlProp291.xml"/><Relationship Id="rId22" Type="http://schemas.openxmlformats.org/officeDocument/2006/relationships/ctrlProp" Target="../ctrlProps/ctrlProp299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05.xml"/><Relationship Id="rId13" Type="http://schemas.openxmlformats.org/officeDocument/2006/relationships/ctrlProp" Target="../ctrlProps/ctrlProp310.xml"/><Relationship Id="rId18" Type="http://schemas.openxmlformats.org/officeDocument/2006/relationships/ctrlProp" Target="../ctrlProps/ctrlProp315.xml"/><Relationship Id="rId21" Type="http://schemas.openxmlformats.org/officeDocument/2006/relationships/ctrlProp" Target="../ctrlProps/ctrlProp318.xml"/><Relationship Id="rId7" Type="http://schemas.openxmlformats.org/officeDocument/2006/relationships/ctrlProp" Target="../ctrlProps/ctrlProp304.xml"/><Relationship Id="rId12" Type="http://schemas.openxmlformats.org/officeDocument/2006/relationships/ctrlProp" Target="../ctrlProps/ctrlProp309.xml"/><Relationship Id="rId17" Type="http://schemas.openxmlformats.org/officeDocument/2006/relationships/ctrlProp" Target="../ctrlProps/ctrlProp314.xml"/><Relationship Id="rId2" Type="http://schemas.openxmlformats.org/officeDocument/2006/relationships/vmlDrawing" Target="../drawings/vmlDrawing16.vml"/><Relationship Id="rId16" Type="http://schemas.openxmlformats.org/officeDocument/2006/relationships/ctrlProp" Target="../ctrlProps/ctrlProp313.xml"/><Relationship Id="rId20" Type="http://schemas.openxmlformats.org/officeDocument/2006/relationships/ctrlProp" Target="../ctrlProps/ctrlProp317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303.xml"/><Relationship Id="rId11" Type="http://schemas.openxmlformats.org/officeDocument/2006/relationships/ctrlProp" Target="../ctrlProps/ctrlProp308.xml"/><Relationship Id="rId5" Type="http://schemas.openxmlformats.org/officeDocument/2006/relationships/ctrlProp" Target="../ctrlProps/ctrlProp302.xml"/><Relationship Id="rId15" Type="http://schemas.openxmlformats.org/officeDocument/2006/relationships/ctrlProp" Target="../ctrlProps/ctrlProp312.xml"/><Relationship Id="rId23" Type="http://schemas.openxmlformats.org/officeDocument/2006/relationships/ctrlProp" Target="../ctrlProps/ctrlProp320.xml"/><Relationship Id="rId10" Type="http://schemas.openxmlformats.org/officeDocument/2006/relationships/ctrlProp" Target="../ctrlProps/ctrlProp307.xml"/><Relationship Id="rId19" Type="http://schemas.openxmlformats.org/officeDocument/2006/relationships/ctrlProp" Target="../ctrlProps/ctrlProp316.xml"/><Relationship Id="rId4" Type="http://schemas.openxmlformats.org/officeDocument/2006/relationships/ctrlProp" Target="../ctrlProps/ctrlProp301.xml"/><Relationship Id="rId9" Type="http://schemas.openxmlformats.org/officeDocument/2006/relationships/ctrlProp" Target="../ctrlProps/ctrlProp306.xml"/><Relationship Id="rId14" Type="http://schemas.openxmlformats.org/officeDocument/2006/relationships/ctrlProp" Target="../ctrlProps/ctrlProp311.xml"/><Relationship Id="rId22" Type="http://schemas.openxmlformats.org/officeDocument/2006/relationships/ctrlProp" Target="../ctrlProps/ctrlProp31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Relationship Id="rId4" Type="http://schemas.openxmlformats.org/officeDocument/2006/relationships/ctrlProp" Target="../ctrlProps/ctrlProp321.xml"/></Relationships>
</file>

<file path=xl/worksheets/_rels/sheet19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325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324.xml"/><Relationship Id="rId5" Type="http://schemas.openxmlformats.org/officeDocument/2006/relationships/ctrlProp" Target="../ctrlProps/ctrlProp323.xml"/><Relationship Id="rId4" Type="http://schemas.openxmlformats.org/officeDocument/2006/relationships/ctrlProp" Target="../ctrlProps/ctrlProp32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Relationship Id="rId4" Type="http://schemas.openxmlformats.org/officeDocument/2006/relationships/ctrlProp" Target="../ctrlProps/ctrlProp32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Relationship Id="rId4" Type="http://schemas.openxmlformats.org/officeDocument/2006/relationships/ctrlProp" Target="../ctrlProps/ctrlProp3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5.xml"/><Relationship Id="rId13" Type="http://schemas.openxmlformats.org/officeDocument/2006/relationships/ctrlProp" Target="../ctrlProps/ctrlProp30.xml"/><Relationship Id="rId18" Type="http://schemas.openxmlformats.org/officeDocument/2006/relationships/ctrlProp" Target="../ctrlProps/ctrlProp35.xml"/><Relationship Id="rId21" Type="http://schemas.openxmlformats.org/officeDocument/2006/relationships/ctrlProp" Target="../ctrlProps/ctrlProp38.xml"/><Relationship Id="rId7" Type="http://schemas.openxmlformats.org/officeDocument/2006/relationships/ctrlProp" Target="../ctrlProps/ctrlProp24.xml"/><Relationship Id="rId12" Type="http://schemas.openxmlformats.org/officeDocument/2006/relationships/ctrlProp" Target="../ctrlProps/ctrlProp29.xml"/><Relationship Id="rId17" Type="http://schemas.openxmlformats.org/officeDocument/2006/relationships/ctrlProp" Target="../ctrlProps/ctrlProp34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3.xml"/><Relationship Id="rId20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3.xml"/><Relationship Id="rId11" Type="http://schemas.openxmlformats.org/officeDocument/2006/relationships/ctrlProp" Target="../ctrlProps/ctrlProp28.xml"/><Relationship Id="rId5" Type="http://schemas.openxmlformats.org/officeDocument/2006/relationships/ctrlProp" Target="../ctrlProps/ctrlProp22.xml"/><Relationship Id="rId15" Type="http://schemas.openxmlformats.org/officeDocument/2006/relationships/ctrlProp" Target="../ctrlProps/ctrlProp32.xml"/><Relationship Id="rId23" Type="http://schemas.openxmlformats.org/officeDocument/2006/relationships/ctrlProp" Target="../ctrlProps/ctrlProp40.xml"/><Relationship Id="rId10" Type="http://schemas.openxmlformats.org/officeDocument/2006/relationships/ctrlProp" Target="../ctrlProps/ctrlProp27.xml"/><Relationship Id="rId19" Type="http://schemas.openxmlformats.org/officeDocument/2006/relationships/ctrlProp" Target="../ctrlProps/ctrlProp36.xml"/><Relationship Id="rId4" Type="http://schemas.openxmlformats.org/officeDocument/2006/relationships/ctrlProp" Target="../ctrlProps/ctrlProp21.xml"/><Relationship Id="rId9" Type="http://schemas.openxmlformats.org/officeDocument/2006/relationships/ctrlProp" Target="../ctrlProps/ctrlProp26.xml"/><Relationship Id="rId14" Type="http://schemas.openxmlformats.org/officeDocument/2006/relationships/ctrlProp" Target="../ctrlProps/ctrlProp31.xml"/><Relationship Id="rId22" Type="http://schemas.openxmlformats.org/officeDocument/2006/relationships/ctrlProp" Target="../ctrlProps/ctrlProp3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5.xml"/><Relationship Id="rId13" Type="http://schemas.openxmlformats.org/officeDocument/2006/relationships/ctrlProp" Target="../ctrlProps/ctrlProp50.xml"/><Relationship Id="rId18" Type="http://schemas.openxmlformats.org/officeDocument/2006/relationships/ctrlProp" Target="../ctrlProps/ctrlProp55.xml"/><Relationship Id="rId21" Type="http://schemas.openxmlformats.org/officeDocument/2006/relationships/ctrlProp" Target="../ctrlProps/ctrlProp58.xml"/><Relationship Id="rId7" Type="http://schemas.openxmlformats.org/officeDocument/2006/relationships/ctrlProp" Target="../ctrlProps/ctrlProp44.xml"/><Relationship Id="rId12" Type="http://schemas.openxmlformats.org/officeDocument/2006/relationships/ctrlProp" Target="../ctrlProps/ctrlProp49.xml"/><Relationship Id="rId17" Type="http://schemas.openxmlformats.org/officeDocument/2006/relationships/ctrlProp" Target="../ctrlProps/ctrlProp54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53.xml"/><Relationship Id="rId20" Type="http://schemas.openxmlformats.org/officeDocument/2006/relationships/ctrlProp" Target="../ctrlProps/ctrlProp57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3.xml"/><Relationship Id="rId11" Type="http://schemas.openxmlformats.org/officeDocument/2006/relationships/ctrlProp" Target="../ctrlProps/ctrlProp48.xml"/><Relationship Id="rId5" Type="http://schemas.openxmlformats.org/officeDocument/2006/relationships/ctrlProp" Target="../ctrlProps/ctrlProp42.xml"/><Relationship Id="rId15" Type="http://schemas.openxmlformats.org/officeDocument/2006/relationships/ctrlProp" Target="../ctrlProps/ctrlProp52.xml"/><Relationship Id="rId23" Type="http://schemas.openxmlformats.org/officeDocument/2006/relationships/ctrlProp" Target="../ctrlProps/ctrlProp60.xml"/><Relationship Id="rId10" Type="http://schemas.openxmlformats.org/officeDocument/2006/relationships/ctrlProp" Target="../ctrlProps/ctrlProp47.xml"/><Relationship Id="rId19" Type="http://schemas.openxmlformats.org/officeDocument/2006/relationships/ctrlProp" Target="../ctrlProps/ctrlProp56.xml"/><Relationship Id="rId4" Type="http://schemas.openxmlformats.org/officeDocument/2006/relationships/ctrlProp" Target="../ctrlProps/ctrlProp41.xml"/><Relationship Id="rId9" Type="http://schemas.openxmlformats.org/officeDocument/2006/relationships/ctrlProp" Target="../ctrlProps/ctrlProp46.xml"/><Relationship Id="rId14" Type="http://schemas.openxmlformats.org/officeDocument/2006/relationships/ctrlProp" Target="../ctrlProps/ctrlProp51.xml"/><Relationship Id="rId22" Type="http://schemas.openxmlformats.org/officeDocument/2006/relationships/ctrlProp" Target="../ctrlProps/ctrlProp59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5.xml"/><Relationship Id="rId13" Type="http://schemas.openxmlformats.org/officeDocument/2006/relationships/ctrlProp" Target="../ctrlProps/ctrlProp70.xml"/><Relationship Id="rId18" Type="http://schemas.openxmlformats.org/officeDocument/2006/relationships/ctrlProp" Target="../ctrlProps/ctrlProp75.xml"/><Relationship Id="rId21" Type="http://schemas.openxmlformats.org/officeDocument/2006/relationships/ctrlProp" Target="../ctrlProps/ctrlProp78.xml"/><Relationship Id="rId7" Type="http://schemas.openxmlformats.org/officeDocument/2006/relationships/ctrlProp" Target="../ctrlProps/ctrlProp64.xml"/><Relationship Id="rId12" Type="http://schemas.openxmlformats.org/officeDocument/2006/relationships/ctrlProp" Target="../ctrlProps/ctrlProp69.xml"/><Relationship Id="rId17" Type="http://schemas.openxmlformats.org/officeDocument/2006/relationships/ctrlProp" Target="../ctrlProps/ctrlProp74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73.xml"/><Relationship Id="rId20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3.xml"/><Relationship Id="rId11" Type="http://schemas.openxmlformats.org/officeDocument/2006/relationships/ctrlProp" Target="../ctrlProps/ctrlProp68.xml"/><Relationship Id="rId5" Type="http://schemas.openxmlformats.org/officeDocument/2006/relationships/ctrlProp" Target="../ctrlProps/ctrlProp62.xml"/><Relationship Id="rId15" Type="http://schemas.openxmlformats.org/officeDocument/2006/relationships/ctrlProp" Target="../ctrlProps/ctrlProp72.xml"/><Relationship Id="rId23" Type="http://schemas.openxmlformats.org/officeDocument/2006/relationships/ctrlProp" Target="../ctrlProps/ctrlProp80.xml"/><Relationship Id="rId10" Type="http://schemas.openxmlformats.org/officeDocument/2006/relationships/ctrlProp" Target="../ctrlProps/ctrlProp67.xml"/><Relationship Id="rId19" Type="http://schemas.openxmlformats.org/officeDocument/2006/relationships/ctrlProp" Target="../ctrlProps/ctrlProp76.xml"/><Relationship Id="rId4" Type="http://schemas.openxmlformats.org/officeDocument/2006/relationships/ctrlProp" Target="../ctrlProps/ctrlProp61.xml"/><Relationship Id="rId9" Type="http://schemas.openxmlformats.org/officeDocument/2006/relationships/ctrlProp" Target="../ctrlProps/ctrlProp66.xml"/><Relationship Id="rId14" Type="http://schemas.openxmlformats.org/officeDocument/2006/relationships/ctrlProp" Target="../ctrlProps/ctrlProp71.xml"/><Relationship Id="rId22" Type="http://schemas.openxmlformats.org/officeDocument/2006/relationships/ctrlProp" Target="../ctrlProps/ctrlProp7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5.xml"/><Relationship Id="rId13" Type="http://schemas.openxmlformats.org/officeDocument/2006/relationships/ctrlProp" Target="../ctrlProps/ctrlProp90.xml"/><Relationship Id="rId18" Type="http://schemas.openxmlformats.org/officeDocument/2006/relationships/ctrlProp" Target="../ctrlProps/ctrlProp95.xml"/><Relationship Id="rId21" Type="http://schemas.openxmlformats.org/officeDocument/2006/relationships/ctrlProp" Target="../ctrlProps/ctrlProp98.xml"/><Relationship Id="rId7" Type="http://schemas.openxmlformats.org/officeDocument/2006/relationships/ctrlProp" Target="../ctrlProps/ctrlProp84.xml"/><Relationship Id="rId12" Type="http://schemas.openxmlformats.org/officeDocument/2006/relationships/ctrlProp" Target="../ctrlProps/ctrlProp89.xml"/><Relationship Id="rId17" Type="http://schemas.openxmlformats.org/officeDocument/2006/relationships/ctrlProp" Target="../ctrlProps/ctrlProp94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93.xml"/><Relationship Id="rId20" Type="http://schemas.openxmlformats.org/officeDocument/2006/relationships/ctrlProp" Target="../ctrlProps/ctrlProp9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3.xml"/><Relationship Id="rId11" Type="http://schemas.openxmlformats.org/officeDocument/2006/relationships/ctrlProp" Target="../ctrlProps/ctrlProp88.xml"/><Relationship Id="rId5" Type="http://schemas.openxmlformats.org/officeDocument/2006/relationships/ctrlProp" Target="../ctrlProps/ctrlProp82.xml"/><Relationship Id="rId15" Type="http://schemas.openxmlformats.org/officeDocument/2006/relationships/ctrlProp" Target="../ctrlProps/ctrlProp92.xml"/><Relationship Id="rId23" Type="http://schemas.openxmlformats.org/officeDocument/2006/relationships/ctrlProp" Target="../ctrlProps/ctrlProp100.xml"/><Relationship Id="rId10" Type="http://schemas.openxmlformats.org/officeDocument/2006/relationships/ctrlProp" Target="../ctrlProps/ctrlProp87.xml"/><Relationship Id="rId19" Type="http://schemas.openxmlformats.org/officeDocument/2006/relationships/ctrlProp" Target="../ctrlProps/ctrlProp96.xml"/><Relationship Id="rId4" Type="http://schemas.openxmlformats.org/officeDocument/2006/relationships/ctrlProp" Target="../ctrlProps/ctrlProp81.xml"/><Relationship Id="rId9" Type="http://schemas.openxmlformats.org/officeDocument/2006/relationships/ctrlProp" Target="../ctrlProps/ctrlProp86.xml"/><Relationship Id="rId14" Type="http://schemas.openxmlformats.org/officeDocument/2006/relationships/ctrlProp" Target="../ctrlProps/ctrlProp91.xml"/><Relationship Id="rId22" Type="http://schemas.openxmlformats.org/officeDocument/2006/relationships/ctrlProp" Target="../ctrlProps/ctrlProp99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5.xml"/><Relationship Id="rId13" Type="http://schemas.openxmlformats.org/officeDocument/2006/relationships/ctrlProp" Target="../ctrlProps/ctrlProp110.xml"/><Relationship Id="rId18" Type="http://schemas.openxmlformats.org/officeDocument/2006/relationships/ctrlProp" Target="../ctrlProps/ctrlProp115.xml"/><Relationship Id="rId21" Type="http://schemas.openxmlformats.org/officeDocument/2006/relationships/ctrlProp" Target="../ctrlProps/ctrlProp118.xml"/><Relationship Id="rId7" Type="http://schemas.openxmlformats.org/officeDocument/2006/relationships/ctrlProp" Target="../ctrlProps/ctrlProp104.xml"/><Relationship Id="rId12" Type="http://schemas.openxmlformats.org/officeDocument/2006/relationships/ctrlProp" Target="../ctrlProps/ctrlProp109.xml"/><Relationship Id="rId17" Type="http://schemas.openxmlformats.org/officeDocument/2006/relationships/ctrlProp" Target="../ctrlProps/ctrlProp114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113.xml"/><Relationship Id="rId20" Type="http://schemas.openxmlformats.org/officeDocument/2006/relationships/ctrlProp" Target="../ctrlProps/ctrlProp11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03.xml"/><Relationship Id="rId11" Type="http://schemas.openxmlformats.org/officeDocument/2006/relationships/ctrlProp" Target="../ctrlProps/ctrlProp108.xml"/><Relationship Id="rId5" Type="http://schemas.openxmlformats.org/officeDocument/2006/relationships/ctrlProp" Target="../ctrlProps/ctrlProp102.xml"/><Relationship Id="rId15" Type="http://schemas.openxmlformats.org/officeDocument/2006/relationships/ctrlProp" Target="../ctrlProps/ctrlProp112.xml"/><Relationship Id="rId23" Type="http://schemas.openxmlformats.org/officeDocument/2006/relationships/ctrlProp" Target="../ctrlProps/ctrlProp120.xml"/><Relationship Id="rId10" Type="http://schemas.openxmlformats.org/officeDocument/2006/relationships/ctrlProp" Target="../ctrlProps/ctrlProp107.xml"/><Relationship Id="rId19" Type="http://schemas.openxmlformats.org/officeDocument/2006/relationships/ctrlProp" Target="../ctrlProps/ctrlProp116.xml"/><Relationship Id="rId4" Type="http://schemas.openxmlformats.org/officeDocument/2006/relationships/ctrlProp" Target="../ctrlProps/ctrlProp101.xml"/><Relationship Id="rId9" Type="http://schemas.openxmlformats.org/officeDocument/2006/relationships/ctrlProp" Target="../ctrlProps/ctrlProp106.xml"/><Relationship Id="rId14" Type="http://schemas.openxmlformats.org/officeDocument/2006/relationships/ctrlProp" Target="../ctrlProps/ctrlProp111.xml"/><Relationship Id="rId22" Type="http://schemas.openxmlformats.org/officeDocument/2006/relationships/ctrlProp" Target="../ctrlProps/ctrlProp11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5.xml"/><Relationship Id="rId13" Type="http://schemas.openxmlformats.org/officeDocument/2006/relationships/ctrlProp" Target="../ctrlProps/ctrlProp130.xml"/><Relationship Id="rId18" Type="http://schemas.openxmlformats.org/officeDocument/2006/relationships/ctrlProp" Target="../ctrlProps/ctrlProp135.xml"/><Relationship Id="rId21" Type="http://schemas.openxmlformats.org/officeDocument/2006/relationships/ctrlProp" Target="../ctrlProps/ctrlProp138.xml"/><Relationship Id="rId7" Type="http://schemas.openxmlformats.org/officeDocument/2006/relationships/ctrlProp" Target="../ctrlProps/ctrlProp124.xml"/><Relationship Id="rId12" Type="http://schemas.openxmlformats.org/officeDocument/2006/relationships/ctrlProp" Target="../ctrlProps/ctrlProp129.xml"/><Relationship Id="rId17" Type="http://schemas.openxmlformats.org/officeDocument/2006/relationships/ctrlProp" Target="../ctrlProps/ctrlProp134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133.xml"/><Relationship Id="rId2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23.xml"/><Relationship Id="rId11" Type="http://schemas.openxmlformats.org/officeDocument/2006/relationships/ctrlProp" Target="../ctrlProps/ctrlProp128.xml"/><Relationship Id="rId5" Type="http://schemas.openxmlformats.org/officeDocument/2006/relationships/ctrlProp" Target="../ctrlProps/ctrlProp122.xml"/><Relationship Id="rId15" Type="http://schemas.openxmlformats.org/officeDocument/2006/relationships/ctrlProp" Target="../ctrlProps/ctrlProp132.xml"/><Relationship Id="rId23" Type="http://schemas.openxmlformats.org/officeDocument/2006/relationships/ctrlProp" Target="../ctrlProps/ctrlProp140.xml"/><Relationship Id="rId10" Type="http://schemas.openxmlformats.org/officeDocument/2006/relationships/ctrlProp" Target="../ctrlProps/ctrlProp127.xml"/><Relationship Id="rId19" Type="http://schemas.openxmlformats.org/officeDocument/2006/relationships/ctrlProp" Target="../ctrlProps/ctrlProp136.xml"/><Relationship Id="rId4" Type="http://schemas.openxmlformats.org/officeDocument/2006/relationships/ctrlProp" Target="../ctrlProps/ctrlProp121.xml"/><Relationship Id="rId9" Type="http://schemas.openxmlformats.org/officeDocument/2006/relationships/ctrlProp" Target="../ctrlProps/ctrlProp126.xml"/><Relationship Id="rId14" Type="http://schemas.openxmlformats.org/officeDocument/2006/relationships/ctrlProp" Target="../ctrlProps/ctrlProp131.xml"/><Relationship Id="rId22" Type="http://schemas.openxmlformats.org/officeDocument/2006/relationships/ctrlProp" Target="../ctrlProps/ctrlProp139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5.xml"/><Relationship Id="rId13" Type="http://schemas.openxmlformats.org/officeDocument/2006/relationships/ctrlProp" Target="../ctrlProps/ctrlProp150.xml"/><Relationship Id="rId18" Type="http://schemas.openxmlformats.org/officeDocument/2006/relationships/ctrlProp" Target="../ctrlProps/ctrlProp155.xml"/><Relationship Id="rId21" Type="http://schemas.openxmlformats.org/officeDocument/2006/relationships/ctrlProp" Target="../ctrlProps/ctrlProp158.xml"/><Relationship Id="rId7" Type="http://schemas.openxmlformats.org/officeDocument/2006/relationships/ctrlProp" Target="../ctrlProps/ctrlProp144.xml"/><Relationship Id="rId12" Type="http://schemas.openxmlformats.org/officeDocument/2006/relationships/ctrlProp" Target="../ctrlProps/ctrlProp149.xml"/><Relationship Id="rId17" Type="http://schemas.openxmlformats.org/officeDocument/2006/relationships/ctrlProp" Target="../ctrlProps/ctrlProp154.xml"/><Relationship Id="rId2" Type="http://schemas.openxmlformats.org/officeDocument/2006/relationships/vmlDrawing" Target="../drawings/vmlDrawing8.vml"/><Relationship Id="rId16" Type="http://schemas.openxmlformats.org/officeDocument/2006/relationships/ctrlProp" Target="../ctrlProps/ctrlProp153.xml"/><Relationship Id="rId20" Type="http://schemas.openxmlformats.org/officeDocument/2006/relationships/ctrlProp" Target="../ctrlProps/ctrlProp15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43.xml"/><Relationship Id="rId11" Type="http://schemas.openxmlformats.org/officeDocument/2006/relationships/ctrlProp" Target="../ctrlProps/ctrlProp148.xml"/><Relationship Id="rId5" Type="http://schemas.openxmlformats.org/officeDocument/2006/relationships/ctrlProp" Target="../ctrlProps/ctrlProp142.xml"/><Relationship Id="rId15" Type="http://schemas.openxmlformats.org/officeDocument/2006/relationships/ctrlProp" Target="../ctrlProps/ctrlProp152.xml"/><Relationship Id="rId23" Type="http://schemas.openxmlformats.org/officeDocument/2006/relationships/ctrlProp" Target="../ctrlProps/ctrlProp160.xml"/><Relationship Id="rId10" Type="http://schemas.openxmlformats.org/officeDocument/2006/relationships/ctrlProp" Target="../ctrlProps/ctrlProp147.xml"/><Relationship Id="rId19" Type="http://schemas.openxmlformats.org/officeDocument/2006/relationships/ctrlProp" Target="../ctrlProps/ctrlProp156.xml"/><Relationship Id="rId4" Type="http://schemas.openxmlformats.org/officeDocument/2006/relationships/ctrlProp" Target="../ctrlProps/ctrlProp141.xml"/><Relationship Id="rId9" Type="http://schemas.openxmlformats.org/officeDocument/2006/relationships/ctrlProp" Target="../ctrlProps/ctrlProp146.xml"/><Relationship Id="rId14" Type="http://schemas.openxmlformats.org/officeDocument/2006/relationships/ctrlProp" Target="../ctrlProps/ctrlProp151.xml"/><Relationship Id="rId22" Type="http://schemas.openxmlformats.org/officeDocument/2006/relationships/ctrlProp" Target="../ctrlProps/ctrlProp15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10">
    <pageSetUpPr fitToPage="1"/>
  </sheetPr>
  <dimension ref="A1:G46"/>
  <sheetViews>
    <sheetView tabSelected="1" topLeftCell="A10" workbookViewId="0"/>
  </sheetViews>
  <sheetFormatPr defaultRowHeight="13.2"/>
  <cols>
    <col min="1" max="1" width="145.77734375" customWidth="1"/>
  </cols>
  <sheetData>
    <row r="1" spans="1:7" ht="28.2">
      <c r="A1" s="76" t="s">
        <v>72</v>
      </c>
    </row>
    <row r="2" spans="1:7" ht="28.2">
      <c r="A2" s="76"/>
    </row>
    <row r="3" spans="1:7" ht="56.4">
      <c r="A3" s="77" t="s">
        <v>142</v>
      </c>
    </row>
    <row r="4" spans="1:7" ht="28.2">
      <c r="A4" s="77"/>
    </row>
    <row r="5" spans="1:7" ht="31.2" customHeight="1">
      <c r="A5" s="77" t="s">
        <v>140</v>
      </c>
    </row>
    <row r="6" spans="1:7" ht="27.75" customHeight="1">
      <c r="A6" s="77" t="s">
        <v>141</v>
      </c>
    </row>
    <row r="7" spans="1:7" ht="27.75" customHeight="1"/>
    <row r="8" spans="1:7" ht="27.6">
      <c r="A8" s="100" t="s">
        <v>152</v>
      </c>
    </row>
    <row r="9" spans="1:7" ht="27.6">
      <c r="A9" s="100" t="s">
        <v>153</v>
      </c>
    </row>
    <row r="12" spans="1:7" ht="17.399999999999999">
      <c r="A12" s="101" t="s">
        <v>143</v>
      </c>
      <c r="B12" s="101"/>
      <c r="C12" s="101"/>
      <c r="D12" s="101"/>
    </row>
    <row r="13" spans="1:7" ht="17.399999999999999">
      <c r="A13" s="101" t="s">
        <v>165</v>
      </c>
      <c r="B13" s="101"/>
      <c r="C13" s="101"/>
      <c r="D13" s="101"/>
    </row>
    <row r="14" spans="1:7" ht="17.399999999999999">
      <c r="A14" s="101"/>
      <c r="B14" s="101"/>
      <c r="C14" s="101"/>
      <c r="D14" s="101"/>
    </row>
    <row r="15" spans="1:7" s="106" customFormat="1" ht="17.399999999999999">
      <c r="A15" s="101" t="s">
        <v>154</v>
      </c>
      <c r="B15" s="101"/>
      <c r="C15" s="101"/>
      <c r="D15" s="101"/>
      <c r="E15" s="101"/>
      <c r="F15" s="101"/>
      <c r="G15" s="101"/>
    </row>
    <row r="16" spans="1:7" ht="17.399999999999999">
      <c r="A16" s="101"/>
      <c r="B16" s="101"/>
      <c r="C16" s="101"/>
      <c r="D16" s="101"/>
      <c r="E16" s="101"/>
      <c r="F16" s="101"/>
      <c r="G16" s="101"/>
    </row>
    <row r="17" spans="1:7" ht="17.399999999999999">
      <c r="A17" s="102" t="s">
        <v>144</v>
      </c>
      <c r="B17" s="101"/>
      <c r="C17" s="101"/>
      <c r="D17" s="101"/>
      <c r="E17" s="101"/>
      <c r="F17" s="101"/>
      <c r="G17" s="101"/>
    </row>
    <row r="18" spans="1:7" ht="17.399999999999999">
      <c r="A18" s="103" t="s">
        <v>145</v>
      </c>
      <c r="B18" s="101"/>
      <c r="C18" s="101"/>
      <c r="D18" s="101"/>
      <c r="E18" s="101"/>
      <c r="F18" s="101"/>
      <c r="G18" s="101"/>
    </row>
    <row r="19" spans="1:7" ht="17.399999999999999">
      <c r="A19" s="103" t="s">
        <v>146</v>
      </c>
      <c r="B19" s="101"/>
      <c r="C19" s="101"/>
      <c r="D19" s="101"/>
      <c r="E19" s="101"/>
      <c r="F19" s="101"/>
      <c r="G19" s="101"/>
    </row>
    <row r="20" spans="1:7" ht="17.399999999999999">
      <c r="A20" s="103" t="s">
        <v>147</v>
      </c>
      <c r="B20" s="101"/>
      <c r="C20" s="101"/>
      <c r="D20" s="101"/>
      <c r="E20" s="101"/>
      <c r="F20" s="101"/>
      <c r="G20" s="101"/>
    </row>
    <row r="21" spans="1:7" ht="17.399999999999999">
      <c r="A21" s="103"/>
      <c r="B21" s="101"/>
      <c r="C21" s="101"/>
      <c r="D21" s="101"/>
      <c r="E21" s="101"/>
      <c r="F21" s="101"/>
      <c r="G21" s="101"/>
    </row>
    <row r="22" spans="1:7" ht="17.399999999999999">
      <c r="A22" s="102" t="s">
        <v>148</v>
      </c>
      <c r="B22" s="101"/>
      <c r="C22" s="101"/>
      <c r="D22" s="101"/>
      <c r="E22" s="101"/>
      <c r="F22" s="101"/>
      <c r="G22" s="101"/>
    </row>
    <row r="23" spans="1:7" ht="17.399999999999999">
      <c r="A23" s="108" t="s">
        <v>167</v>
      </c>
    </row>
    <row r="24" spans="1:7" ht="17.399999999999999">
      <c r="A24" s="108" t="s">
        <v>166</v>
      </c>
    </row>
    <row r="25" spans="1:7" ht="17.399999999999999">
      <c r="A25" s="108" t="s">
        <v>156</v>
      </c>
    </row>
    <row r="26" spans="1:7" ht="17.399999999999999">
      <c r="A26" s="108" t="s">
        <v>157</v>
      </c>
    </row>
    <row r="27" spans="1:7" ht="17.399999999999999">
      <c r="A27" s="104"/>
      <c r="B27" s="101"/>
      <c r="C27" s="101"/>
      <c r="D27" s="101"/>
    </row>
    <row r="28" spans="1:7" ht="17.399999999999999">
      <c r="A28" s="105" t="s">
        <v>155</v>
      </c>
      <c r="B28" s="101"/>
      <c r="C28" s="101"/>
      <c r="D28" s="101"/>
    </row>
    <row r="29" spans="1:7" ht="17.399999999999999">
      <c r="A29" s="101"/>
      <c r="B29" s="101"/>
      <c r="C29" s="101"/>
      <c r="D29" s="101"/>
    </row>
    <row r="30" spans="1:7" ht="17.399999999999999">
      <c r="A30" s="101" t="s">
        <v>149</v>
      </c>
      <c r="B30" s="101"/>
      <c r="C30" s="101"/>
      <c r="D30" s="101"/>
    </row>
    <row r="31" spans="1:7" ht="17.399999999999999">
      <c r="A31" s="101" t="s">
        <v>150</v>
      </c>
      <c r="B31" s="101"/>
      <c r="C31" s="101"/>
      <c r="D31" s="101"/>
    </row>
    <row r="32" spans="1:7" ht="17.399999999999999">
      <c r="A32" s="101" t="s">
        <v>151</v>
      </c>
    </row>
    <row r="33" spans="1:1">
      <c r="A33" s="106"/>
    </row>
    <row r="34" spans="1:1" ht="17.399999999999999">
      <c r="A34" s="108" t="s">
        <v>158</v>
      </c>
    </row>
    <row r="35" spans="1:1" ht="17.399999999999999">
      <c r="A35" s="108" t="s">
        <v>159</v>
      </c>
    </row>
    <row r="36" spans="1:1" ht="17.399999999999999">
      <c r="A36" s="108" t="s">
        <v>160</v>
      </c>
    </row>
    <row r="37" spans="1:1" ht="17.399999999999999">
      <c r="A37" s="108" t="s">
        <v>161</v>
      </c>
    </row>
    <row r="38" spans="1:1" ht="17.399999999999999">
      <c r="A38" s="108" t="s">
        <v>162</v>
      </c>
    </row>
    <row r="39" spans="1:1" ht="17.399999999999999">
      <c r="A39" s="108" t="s">
        <v>169</v>
      </c>
    </row>
    <row r="40" spans="1:1" ht="17.399999999999999">
      <c r="A40" s="108" t="s">
        <v>168</v>
      </c>
    </row>
    <row r="41" spans="1:1" ht="17.399999999999999">
      <c r="A41" s="108" t="s">
        <v>163</v>
      </c>
    </row>
    <row r="42" spans="1:1" ht="17.399999999999999">
      <c r="A42" s="108" t="s">
        <v>164</v>
      </c>
    </row>
    <row r="43" spans="1:1" ht="15">
      <c r="A43" s="107"/>
    </row>
    <row r="44" spans="1:1" ht="15">
      <c r="A44" s="107"/>
    </row>
    <row r="45" spans="1:1" ht="15">
      <c r="A45" s="107"/>
    </row>
    <row r="46" spans="1:1" ht="15">
      <c r="A46" s="107"/>
    </row>
  </sheetData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Blad4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131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119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36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999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operator="lessThan" allowBlank="1" showInputMessage="1" showErrorMessage="1" sqref="O1:O2 AE1:AE2 AU1:AU2 AU9:AU65536 AE9:AE65536 O9:O6553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Blad18">
    <pageSetUpPr fitToPage="1"/>
  </sheetPr>
  <dimension ref="A1:CN14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4" sqref="BG14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3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131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256</v>
      </c>
      <c r="C9" s="1" t="s">
        <v>246</v>
      </c>
      <c r="D9" s="1" t="s">
        <v>257</v>
      </c>
      <c r="E9" s="1" t="s">
        <v>298</v>
      </c>
      <c r="F9" s="1" t="s">
        <v>248</v>
      </c>
      <c r="G9" s="62">
        <v>0</v>
      </c>
      <c r="H9" s="80">
        <v>58.9</v>
      </c>
      <c r="J9" s="87">
        <v>0</v>
      </c>
      <c r="K9" s="81">
        <v>41.31</v>
      </c>
      <c r="M9" s="62">
        <v>1</v>
      </c>
      <c r="N9" s="62">
        <v>1</v>
      </c>
      <c r="O9" s="63">
        <v>4</v>
      </c>
      <c r="P9" s="82">
        <v>40.4</v>
      </c>
      <c r="R9" s="63">
        <v>4</v>
      </c>
      <c r="S9" s="82">
        <v>32.15</v>
      </c>
      <c r="U9" s="63">
        <v>2</v>
      </c>
      <c r="V9" s="63">
        <v>2</v>
      </c>
      <c r="W9" s="62">
        <v>0</v>
      </c>
      <c r="X9" s="81">
        <v>60.3</v>
      </c>
      <c r="Z9" s="62">
        <v>4</v>
      </c>
      <c r="AA9" s="81">
        <v>37.04</v>
      </c>
      <c r="AC9" s="62">
        <v>2</v>
      </c>
      <c r="AD9" s="62">
        <v>2</v>
      </c>
      <c r="BC9">
        <f>N9+V9+AD9+AL9+AT9+BB9</f>
        <v>5</v>
      </c>
      <c r="BD9" s="24">
        <f>IF($O$4&gt;0,(LARGE(($N9,$V9,$AD9,$AL9,$AT9,$BB9),1)),"0")</f>
        <v>2</v>
      </c>
      <c r="BE9" s="24">
        <f>BC9-BD9</f>
        <v>3</v>
      </c>
      <c r="BF9" s="1">
        <v>1</v>
      </c>
      <c r="BK9">
        <f>IF(G9&gt;99,199,G9)</f>
        <v>0</v>
      </c>
      <c r="BL9">
        <f>IF(H9&gt;99,0,H9)</f>
        <v>58.9</v>
      </c>
      <c r="BM9">
        <f>IF(J9&gt;99,199,J9)</f>
        <v>0</v>
      </c>
      <c r="BN9">
        <f>IF(K9&gt;99,0,K9)</f>
        <v>41.31</v>
      </c>
      <c r="BO9">
        <f>BK9+BM9</f>
        <v>0</v>
      </c>
      <c r="BP9">
        <f>IF(O9&gt;99,199,O9)</f>
        <v>4</v>
      </c>
      <c r="BQ9">
        <f>IF(P9&gt;99,0,P9)</f>
        <v>40.4</v>
      </c>
      <c r="BR9">
        <f>IF(R9&gt;99,199,R9)</f>
        <v>4</v>
      </c>
      <c r="BS9">
        <f>IF(S9&gt;99,0,S9)</f>
        <v>32.15</v>
      </c>
      <c r="BT9">
        <f>BP9+BR9</f>
        <v>8</v>
      </c>
      <c r="BU9">
        <f>IF(W9&gt;99,199,W9)</f>
        <v>0</v>
      </c>
      <c r="BV9">
        <f>IF(X9&gt;99,0,X9)</f>
        <v>60.3</v>
      </c>
      <c r="BW9">
        <f>IF(Z9&gt;99,199,Z9)</f>
        <v>4</v>
      </c>
      <c r="BX9">
        <f>IF(AA9&gt;99,0,AA9)</f>
        <v>37.04</v>
      </c>
      <c r="BY9">
        <f>BU9+BW9</f>
        <v>4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>
      <c r="A10" s="1">
        <v>2</v>
      </c>
      <c r="B10" s="1" t="s">
        <v>260</v>
      </c>
      <c r="C10" s="1" t="s">
        <v>261</v>
      </c>
      <c r="D10" s="1" t="s">
        <v>262</v>
      </c>
      <c r="E10" s="1" t="s">
        <v>298</v>
      </c>
      <c r="F10" s="1" t="s">
        <v>179</v>
      </c>
      <c r="G10" s="62">
        <v>0</v>
      </c>
      <c r="H10" s="80">
        <v>67.95</v>
      </c>
      <c r="J10" s="87">
        <v>0</v>
      </c>
      <c r="K10" s="81">
        <v>45.23</v>
      </c>
      <c r="M10" s="62">
        <v>3</v>
      </c>
      <c r="N10" s="62">
        <v>3</v>
      </c>
      <c r="O10" s="63">
        <v>0</v>
      </c>
      <c r="P10" s="82">
        <v>48.17</v>
      </c>
      <c r="R10" s="63">
        <v>0</v>
      </c>
      <c r="S10" s="82">
        <v>34.200000000000003</v>
      </c>
      <c r="U10" s="63">
        <v>1</v>
      </c>
      <c r="V10" s="63">
        <v>1</v>
      </c>
      <c r="W10" s="62">
        <v>8</v>
      </c>
      <c r="X10" s="81">
        <v>67.540000000000006</v>
      </c>
      <c r="AC10" s="62">
        <v>5</v>
      </c>
      <c r="AD10" s="62">
        <v>5</v>
      </c>
      <c r="BC10">
        <f>N10+V10+AD10+AL10+AT10+BB10</f>
        <v>9</v>
      </c>
      <c r="BD10" s="24">
        <f>IF($O$4&gt;0,(LARGE(($N10,$V10,$AD10,$AL10,$AT10,$BB10),1)),"0")</f>
        <v>5</v>
      </c>
      <c r="BE10" s="24">
        <f>BC10-BD10</f>
        <v>4</v>
      </c>
      <c r="BF10" s="1">
        <v>2</v>
      </c>
      <c r="BK10">
        <f>IF(G10&gt;99,199,G10)</f>
        <v>0</v>
      </c>
      <c r="BL10">
        <f>IF(H10&gt;99,0,H10)</f>
        <v>67.95</v>
      </c>
      <c r="BM10">
        <f>IF(J10&gt;99,199,J10)</f>
        <v>0</v>
      </c>
      <c r="BN10">
        <f>IF(K10&gt;99,0,K10)</f>
        <v>45.23</v>
      </c>
      <c r="BO10">
        <f>BK10+BM10</f>
        <v>0</v>
      </c>
      <c r="BP10">
        <f>IF(O10&gt;99,199,O10)</f>
        <v>0</v>
      </c>
      <c r="BQ10">
        <f>IF(P10&gt;99,0,P10)</f>
        <v>48.17</v>
      </c>
      <c r="BR10">
        <f>IF(R10&gt;99,199,R10)</f>
        <v>0</v>
      </c>
      <c r="BS10">
        <f>IF(S10&gt;99,0,S10)</f>
        <v>34.200000000000003</v>
      </c>
      <c r="BT10">
        <f>BP10+BR10</f>
        <v>0</v>
      </c>
      <c r="BU10">
        <f>IF(W10&gt;99,199,W10)</f>
        <v>8</v>
      </c>
      <c r="BV10">
        <f>IF(X10&gt;99,0,X10)</f>
        <v>67.540000000000006</v>
      </c>
      <c r="BW10">
        <f>IF(Z10&gt;99,199,Z10)</f>
        <v>0</v>
      </c>
      <c r="BX10">
        <f>IF(AA10&gt;99,0,AA10)</f>
        <v>0</v>
      </c>
      <c r="BY10">
        <f>BU10+BW10</f>
        <v>8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>
      <c r="A11" s="1">
        <v>3</v>
      </c>
      <c r="B11" s="1" t="s">
        <v>258</v>
      </c>
      <c r="C11" s="1" t="s">
        <v>299</v>
      </c>
      <c r="D11" s="1" t="s">
        <v>259</v>
      </c>
      <c r="E11" s="1" t="s">
        <v>298</v>
      </c>
      <c r="F11" s="1" t="s">
        <v>232</v>
      </c>
      <c r="G11" s="62">
        <v>0</v>
      </c>
      <c r="H11" s="80">
        <v>61.73</v>
      </c>
      <c r="J11" s="87">
        <v>0</v>
      </c>
      <c r="K11" s="81">
        <v>43.22</v>
      </c>
      <c r="M11" s="62">
        <v>2</v>
      </c>
      <c r="N11" s="62">
        <v>2</v>
      </c>
      <c r="O11" s="63">
        <v>8</v>
      </c>
      <c r="P11" s="82">
        <v>55.66</v>
      </c>
      <c r="R11" s="109" t="s">
        <v>314</v>
      </c>
      <c r="U11" s="63">
        <v>3</v>
      </c>
      <c r="V11" s="63">
        <v>3</v>
      </c>
      <c r="W11" s="62">
        <v>4</v>
      </c>
      <c r="X11" s="81">
        <v>62.79</v>
      </c>
      <c r="AC11" s="62">
        <v>4</v>
      </c>
      <c r="AD11" s="62">
        <v>4</v>
      </c>
      <c r="BC11">
        <f>N11+V11+AD11+AL11+AT11+BB11</f>
        <v>9</v>
      </c>
      <c r="BD11" s="24">
        <f>IF($O$4&gt;0,(LARGE(($N11,$V11,$AD11,$AL11,$AT11,$BB11),1)),"0")</f>
        <v>4</v>
      </c>
      <c r="BE11" s="24">
        <f>BC11-BD11</f>
        <v>5</v>
      </c>
      <c r="BF11" s="1">
        <v>3</v>
      </c>
      <c r="BK11">
        <f>IF(G11&gt;99,199,G11)</f>
        <v>0</v>
      </c>
      <c r="BL11">
        <f>IF(H11&gt;99,0,H11)</f>
        <v>61.73</v>
      </c>
      <c r="BM11">
        <f>IF(J11&gt;99,199,J11)</f>
        <v>0</v>
      </c>
      <c r="BN11">
        <f>IF(K11&gt;99,0,K11)</f>
        <v>43.22</v>
      </c>
      <c r="BO11">
        <f>BK11+BM11</f>
        <v>0</v>
      </c>
      <c r="BP11">
        <f>IF(O11&gt;99,199,O11)</f>
        <v>8</v>
      </c>
      <c r="BQ11">
        <f>IF(P11&gt;99,0,P11)</f>
        <v>55.66</v>
      </c>
      <c r="BR11">
        <f>IF(R11&gt;99,199,R11)</f>
        <v>199</v>
      </c>
      <c r="BS11">
        <f>IF(S11&gt;99,0,S11)</f>
        <v>0</v>
      </c>
      <c r="BT11">
        <f>BP11+BR11</f>
        <v>207</v>
      </c>
      <c r="BU11">
        <f>IF(W11&gt;99,199,W11)</f>
        <v>4</v>
      </c>
      <c r="BV11">
        <f>IF(X11&gt;99,0,X11)</f>
        <v>62.79</v>
      </c>
      <c r="BW11">
        <f>IF(Z11&gt;99,199,Z11)</f>
        <v>0</v>
      </c>
      <c r="BX11">
        <f>IF(AA11&gt;99,0,AA11)</f>
        <v>0</v>
      </c>
      <c r="BY11">
        <f>BU11+BW11</f>
        <v>4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  <row r="12" spans="1:92">
      <c r="A12" s="1">
        <v>4</v>
      </c>
      <c r="B12" s="1" t="s">
        <v>263</v>
      </c>
      <c r="C12" s="1" t="s">
        <v>234</v>
      </c>
      <c r="D12" s="1" t="s">
        <v>264</v>
      </c>
      <c r="E12" s="1" t="s">
        <v>298</v>
      </c>
      <c r="F12" s="1" t="s">
        <v>179</v>
      </c>
      <c r="G12" s="62">
        <v>0</v>
      </c>
      <c r="H12" s="80">
        <v>67.989999999999995</v>
      </c>
      <c r="J12" s="87">
        <v>0</v>
      </c>
      <c r="K12" s="81">
        <v>50.22</v>
      </c>
      <c r="M12" s="62">
        <v>4</v>
      </c>
      <c r="N12" s="62">
        <v>4</v>
      </c>
      <c r="U12" s="63">
        <v>99</v>
      </c>
      <c r="V12" s="63">
        <v>99</v>
      </c>
      <c r="W12" s="62">
        <v>0</v>
      </c>
      <c r="X12" s="81">
        <v>67.400000000000006</v>
      </c>
      <c r="Z12" s="62">
        <v>4</v>
      </c>
      <c r="AA12" s="81">
        <v>59.5</v>
      </c>
      <c r="AC12" s="62">
        <v>3</v>
      </c>
      <c r="AD12" s="62">
        <v>3</v>
      </c>
      <c r="BC12">
        <f>N12+V12+AD12+AL12+AT12+BB12</f>
        <v>106</v>
      </c>
      <c r="BD12" s="24">
        <f>IF($O$4&gt;0,(LARGE(($N12,$V12,$AD12,$AL12,$AT12,$BB12),1)),"0")</f>
        <v>99</v>
      </c>
      <c r="BE12" s="24">
        <f>BC12-BD12</f>
        <v>7</v>
      </c>
      <c r="BG12" s="1">
        <v>1</v>
      </c>
      <c r="BK12">
        <f>IF(G12&gt;99,199,G12)</f>
        <v>0</v>
      </c>
      <c r="BL12">
        <f>IF(H12&gt;99,0,H12)</f>
        <v>67.989999999999995</v>
      </c>
      <c r="BM12">
        <f>IF(J12&gt;99,199,J12)</f>
        <v>0</v>
      </c>
      <c r="BN12">
        <f>IF(K12&gt;99,0,K12)</f>
        <v>50.22</v>
      </c>
      <c r="BO12">
        <f>BK12+BM12</f>
        <v>0</v>
      </c>
      <c r="BP12">
        <f>IF(O12&gt;99,199,O12)</f>
        <v>0</v>
      </c>
      <c r="BQ12">
        <f>IF(P12&gt;99,0,P12)</f>
        <v>0</v>
      </c>
      <c r="BR12">
        <f>IF(R12&gt;99,199,R12)</f>
        <v>0</v>
      </c>
      <c r="BS12">
        <f>IF(S12&gt;99,0,S12)</f>
        <v>0</v>
      </c>
      <c r="BT12">
        <f>BP12+BR12</f>
        <v>0</v>
      </c>
      <c r="BU12">
        <f>IF(W12&gt;99,199,W12)</f>
        <v>0</v>
      </c>
      <c r="BV12">
        <f>IF(X12&gt;99,0,X12)</f>
        <v>67.400000000000006</v>
      </c>
      <c r="BW12">
        <f>IF(Z12&gt;99,199,Z12)</f>
        <v>4</v>
      </c>
      <c r="BX12">
        <f>IF(AA12&gt;99,0,AA12)</f>
        <v>59.5</v>
      </c>
      <c r="BY12">
        <f>BU12+BW12</f>
        <v>4</v>
      </c>
      <c r="BZ12">
        <f>IF(AE12&gt;99,199,AE12)</f>
        <v>0</v>
      </c>
      <c r="CA12">
        <f>IF(AF12&gt;99,0,AF12)</f>
        <v>0</v>
      </c>
      <c r="CB12">
        <f>IF(AH12&gt;99,199,AH12)</f>
        <v>0</v>
      </c>
      <c r="CC12">
        <f>IF(AI12&gt;99,0,AI12)</f>
        <v>0</v>
      </c>
      <c r="CD12">
        <f>BZ12+CB12</f>
        <v>0</v>
      </c>
      <c r="CE12">
        <f>IF(AM12&gt;99,199,AM12)</f>
        <v>0</v>
      </c>
      <c r="CF12">
        <f>IF(AN12&gt;99,0,AN12)</f>
        <v>0</v>
      </c>
      <c r="CG12">
        <f>IF(AP12&gt;99,199,AP12)</f>
        <v>0</v>
      </c>
      <c r="CH12">
        <f>IF(AQ12&gt;99,0,AQ12)</f>
        <v>0</v>
      </c>
      <c r="CI12">
        <f>CE12+CG12</f>
        <v>0</v>
      </c>
      <c r="CJ12">
        <f>IF(AU12&gt;99,199,AU12)</f>
        <v>0</v>
      </c>
      <c r="CK12">
        <f>IF(AV12&gt;99,0,AV12)</f>
        <v>0</v>
      </c>
      <c r="CL12">
        <f>IF(AX12&gt;99,199,AX12)</f>
        <v>0</v>
      </c>
      <c r="CM12">
        <f>IF(AY12&gt;99,0,AY12)</f>
        <v>0</v>
      </c>
      <c r="CN12">
        <f>CJ12+CL12</f>
        <v>0</v>
      </c>
    </row>
    <row r="13" spans="1:92">
      <c r="A13" s="1">
        <v>5</v>
      </c>
      <c r="B13" s="1" t="s">
        <v>322</v>
      </c>
      <c r="C13" s="1" t="s">
        <v>234</v>
      </c>
      <c r="D13" s="1" t="s">
        <v>323</v>
      </c>
      <c r="E13" s="1" t="s">
        <v>298</v>
      </c>
      <c r="F13" s="113" t="s">
        <v>179</v>
      </c>
      <c r="N13" s="62">
        <v>99</v>
      </c>
      <c r="V13" s="63">
        <v>99</v>
      </c>
      <c r="W13" s="62">
        <v>0</v>
      </c>
      <c r="X13" s="81">
        <v>61.04</v>
      </c>
      <c r="Z13" s="62">
        <v>0</v>
      </c>
      <c r="AA13" s="81">
        <v>37.700000000000003</v>
      </c>
      <c r="AC13" s="62">
        <v>1</v>
      </c>
      <c r="AD13" s="62">
        <v>1</v>
      </c>
      <c r="BC13">
        <f>N13+V13+AD13+AL13+AT13+BB13</f>
        <v>199</v>
      </c>
      <c r="BD13" s="24">
        <f>IF($O$4&gt;0,(LARGE(($N13,$V13,$AD13,$AL13,$AT13,$BB13),1)),"0")</f>
        <v>99</v>
      </c>
      <c r="BE13" s="24">
        <f>BC13-BD13</f>
        <v>100</v>
      </c>
      <c r="BK13">
        <f>IF(G13&gt;99,199,G13)</f>
        <v>0</v>
      </c>
      <c r="BL13">
        <f>IF(H13&gt;99,0,H13)</f>
        <v>0</v>
      </c>
      <c r="BM13">
        <f>IF(J13&gt;99,199,J13)</f>
        <v>0</v>
      </c>
      <c r="BN13">
        <f>IF(K13&gt;99,0,K13)</f>
        <v>0</v>
      </c>
      <c r="BO13">
        <f>BK13+BM13</f>
        <v>0</v>
      </c>
      <c r="BP13">
        <f>IF(O13&gt;99,199,O13)</f>
        <v>0</v>
      </c>
      <c r="BQ13">
        <f>IF(P13&gt;99,0,P13)</f>
        <v>0</v>
      </c>
      <c r="BR13">
        <f>IF(R13&gt;99,199,R13)</f>
        <v>0</v>
      </c>
      <c r="BS13">
        <f>IF(S13&gt;99,0,S13)</f>
        <v>0</v>
      </c>
      <c r="BT13">
        <f>BP13+BR13</f>
        <v>0</v>
      </c>
      <c r="BU13">
        <f>IF(W13&gt;99,199,W13)</f>
        <v>0</v>
      </c>
      <c r="BV13">
        <f>IF(X13&gt;99,0,X13)</f>
        <v>61.04</v>
      </c>
      <c r="BW13">
        <f>IF(Z13&gt;99,199,Z13)</f>
        <v>0</v>
      </c>
      <c r="BX13">
        <f>IF(AA13&gt;99,0,AA13)</f>
        <v>37.700000000000003</v>
      </c>
      <c r="BY13">
        <f>BU13+BW13</f>
        <v>0</v>
      </c>
      <c r="BZ13">
        <f>IF(AE13&gt;99,199,AE13)</f>
        <v>0</v>
      </c>
      <c r="CA13">
        <f>IF(AF13&gt;99,0,AF13)</f>
        <v>0</v>
      </c>
      <c r="CB13">
        <f>IF(AH13&gt;99,199,AH13)</f>
        <v>0</v>
      </c>
      <c r="CC13">
        <f>IF(AI13&gt;99,0,AI13)</f>
        <v>0</v>
      </c>
      <c r="CD13">
        <f>BZ13+CB13</f>
        <v>0</v>
      </c>
      <c r="CE13">
        <f>IF(AM13&gt;99,199,AM13)</f>
        <v>0</v>
      </c>
      <c r="CF13">
        <f>IF(AN13&gt;99,0,AN13)</f>
        <v>0</v>
      </c>
      <c r="CG13">
        <f>IF(AP13&gt;99,199,AP13)</f>
        <v>0</v>
      </c>
      <c r="CH13">
        <f>IF(AQ13&gt;99,0,AQ13)</f>
        <v>0</v>
      </c>
      <c r="CI13">
        <f>CE13+CG13</f>
        <v>0</v>
      </c>
      <c r="CJ13">
        <f>IF(AU13&gt;99,199,AU13)</f>
        <v>0</v>
      </c>
      <c r="CK13">
        <f>IF(AV13&gt;99,0,AV13)</f>
        <v>0</v>
      </c>
      <c r="CL13">
        <f>IF(AX13&gt;99,199,AX13)</f>
        <v>0</v>
      </c>
      <c r="CM13">
        <f>IF(AY13&gt;99,0,AY13)</f>
        <v>0</v>
      </c>
      <c r="CN13">
        <f>CJ13+CL13</f>
        <v>0</v>
      </c>
    </row>
    <row r="14" spans="1:92">
      <c r="A14" s="1">
        <v>6</v>
      </c>
      <c r="B14" s="1" t="s">
        <v>265</v>
      </c>
      <c r="C14" s="1" t="s">
        <v>266</v>
      </c>
      <c r="D14" s="1" t="s">
        <v>267</v>
      </c>
      <c r="E14" s="1" t="s">
        <v>298</v>
      </c>
      <c r="F14" s="1" t="s">
        <v>232</v>
      </c>
      <c r="G14" s="62">
        <v>4</v>
      </c>
      <c r="H14" s="80">
        <v>71.13</v>
      </c>
      <c r="M14" s="62">
        <v>5</v>
      </c>
      <c r="N14" s="62">
        <v>5</v>
      </c>
      <c r="U14" s="63">
        <v>99</v>
      </c>
      <c r="V14" s="63">
        <v>99</v>
      </c>
      <c r="AD14" s="62">
        <v>99</v>
      </c>
      <c r="BC14">
        <f>N14+V14+AD14+AL14+AT14+BB14</f>
        <v>203</v>
      </c>
      <c r="BD14" s="24">
        <f>IF($O$4&gt;0,(LARGE(($N14,$V14,$AD14,$AL14,$AT14,$BB14),1)),"0")</f>
        <v>99</v>
      </c>
      <c r="BE14" s="24">
        <f>BC14-BD14</f>
        <v>104</v>
      </c>
      <c r="BG14" s="1">
        <v>2</v>
      </c>
      <c r="BK14">
        <f>IF(G14&gt;99,199,G14)</f>
        <v>4</v>
      </c>
      <c r="BL14">
        <f>IF(H14&gt;99,0,H14)</f>
        <v>71.13</v>
      </c>
      <c r="BM14">
        <f>IF(J14&gt;99,199,J14)</f>
        <v>0</v>
      </c>
      <c r="BN14">
        <f>IF(K14&gt;99,0,K14)</f>
        <v>0</v>
      </c>
      <c r="BO14">
        <f>BK14+BM14</f>
        <v>4</v>
      </c>
      <c r="BP14">
        <f>IF(O14&gt;99,199,O14)</f>
        <v>0</v>
      </c>
      <c r="BQ14">
        <f>IF(P14&gt;99,0,P14)</f>
        <v>0</v>
      </c>
      <c r="BR14">
        <f>IF(R14&gt;99,199,R14)</f>
        <v>0</v>
      </c>
      <c r="BS14">
        <f>IF(S14&gt;99,0,S14)</f>
        <v>0</v>
      </c>
      <c r="BT14">
        <f>BP14+BR14</f>
        <v>0</v>
      </c>
      <c r="BU14">
        <f>IF(W14&gt;99,199,W14)</f>
        <v>0</v>
      </c>
      <c r="BV14">
        <f>IF(X14&gt;99,0,X14)</f>
        <v>0</v>
      </c>
      <c r="BW14">
        <f>IF(Z14&gt;99,199,Z14)</f>
        <v>0</v>
      </c>
      <c r="BX14">
        <f>IF(AA14&gt;99,0,AA14)</f>
        <v>0</v>
      </c>
      <c r="BY14">
        <f>BU14+BW14</f>
        <v>0</v>
      </c>
      <c r="BZ14">
        <f>IF(AE14&gt;99,199,AE14)</f>
        <v>0</v>
      </c>
      <c r="CA14">
        <f>IF(AF14&gt;99,0,AF14)</f>
        <v>0</v>
      </c>
      <c r="CB14">
        <f>IF(AH14&gt;99,199,AH14)</f>
        <v>0</v>
      </c>
      <c r="CC14">
        <f>IF(AI14&gt;99,0,AI14)</f>
        <v>0</v>
      </c>
      <c r="CD14">
        <f>BZ14+CB14</f>
        <v>0</v>
      </c>
      <c r="CE14">
        <f>IF(AM14&gt;99,199,AM14)</f>
        <v>0</v>
      </c>
      <c r="CF14">
        <f>IF(AN14&gt;99,0,AN14)</f>
        <v>0</v>
      </c>
      <c r="CG14">
        <f>IF(AP14&gt;99,199,AP14)</f>
        <v>0</v>
      </c>
      <c r="CH14">
        <f>IF(AQ14&gt;99,0,AQ14)</f>
        <v>0</v>
      </c>
      <c r="CI14">
        <f>CE14+CG14</f>
        <v>0</v>
      </c>
      <c r="CJ14">
        <f>IF(AU14&gt;99,199,AU14)</f>
        <v>0</v>
      </c>
      <c r="CK14">
        <f>IF(AV14&gt;99,0,AV14)</f>
        <v>0</v>
      </c>
      <c r="CL14">
        <f>IF(AX14&gt;99,199,AX14)</f>
        <v>0</v>
      </c>
      <c r="CM14">
        <f>IF(AY14&gt;99,0,AY14)</f>
        <v>0</v>
      </c>
      <c r="CN14">
        <f>CJ14+CL14</f>
        <v>0</v>
      </c>
    </row>
  </sheetData>
  <sheetProtection sheet="1" objects="1" scenarios="1"/>
  <sortState ref="A9:CN14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406">
      <formula1>"ja,nee"</formula1>
    </dataValidation>
    <dataValidation type="decimal" allowBlank="1" showInputMessage="1" showErrorMessage="1" sqref="H1:H2 K1:K2 P1:P2 S1:S2 X1:X2 AA1:AA2 AI1:AI2 AF1:AF2 AN1:AN2 AQ1:AQ2 AY1:AY2 AV1:AV2 AV9:AV65406 AY9:AY65406 AN9:AN65406 AQ9:AQ65406 AF9:AF65406 K9:K65406 S9:S65406 P9:P65406 X9:X65406 AA9:AA65406 H9:H65406 AI9:AI65406">
      <formula1>0</formula1>
      <formula2>999</formula2>
    </dataValidation>
    <dataValidation type="decimal" allowBlank="1" showInputMessage="1" showErrorMessage="1" sqref="L1:L2 I1:I2 T1:T2 Q1:Q2 AG1:AG2 AB1:AB2 Y1:Y2 AJ1:AJ2 AR1:AR2 AO1:AO2 AW1:AW2 AZ1:AZ2 AZ9:AZ65406 AW9:AW65406 AR9:AR65406 AO9:AO65406 AJ9:AJ65406 Q9:Q65406 AG9:AG65406 AB9:AB65406 I9:I65406 T9:T65406 Y9:Y65406 L9:L65406">
      <formula1>0</formula1>
      <formula2>10</formula2>
    </dataValidation>
    <dataValidation operator="lessThan" allowBlank="1" showInputMessage="1" showErrorMessage="1" sqref="O1:O2 AE1:AE2 AU1:AU2 AU9:AU65406 AE9:AE65406 O9:O6540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Blad19">
    <pageSetUpPr fitToPage="1"/>
  </sheetPr>
  <dimension ref="A1:CN15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5" sqref="BG15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4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132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268</v>
      </c>
      <c r="C9" s="1" t="s">
        <v>207</v>
      </c>
      <c r="D9" s="1" t="s">
        <v>269</v>
      </c>
      <c r="E9" s="1" t="s">
        <v>300</v>
      </c>
      <c r="F9" s="1" t="s">
        <v>179</v>
      </c>
      <c r="G9" s="62">
        <v>0</v>
      </c>
      <c r="H9" s="80">
        <v>54.54</v>
      </c>
      <c r="J9" s="87">
        <v>0</v>
      </c>
      <c r="K9" s="81">
        <v>39.590000000000003</v>
      </c>
      <c r="M9" s="62">
        <v>1</v>
      </c>
      <c r="N9" s="62">
        <v>1</v>
      </c>
      <c r="O9" s="63">
        <v>0</v>
      </c>
      <c r="P9" s="82">
        <v>41.5</v>
      </c>
      <c r="R9" s="63">
        <v>0</v>
      </c>
      <c r="S9" s="82">
        <v>31.12</v>
      </c>
      <c r="U9" s="63">
        <v>1</v>
      </c>
      <c r="V9" s="63">
        <v>1</v>
      </c>
      <c r="W9" s="62">
        <v>17</v>
      </c>
      <c r="X9" s="81">
        <v>100.02</v>
      </c>
      <c r="AC9" s="62">
        <v>6</v>
      </c>
      <c r="AD9" s="62">
        <v>6</v>
      </c>
      <c r="BC9">
        <f>N9+V9+AD9+AL9+AT9+BB9</f>
        <v>8</v>
      </c>
      <c r="BD9" s="24">
        <f>IF($O$4&gt;0,(LARGE(($N9,$V9,$AD9,$AL9,$AT9,$BB9),1)),"0")</f>
        <v>6</v>
      </c>
      <c r="BE9" s="24">
        <f>BC9-BD9</f>
        <v>2</v>
      </c>
      <c r="BF9" s="1">
        <v>1</v>
      </c>
      <c r="BK9">
        <f>IF(G9&gt;99,199,G9)</f>
        <v>0</v>
      </c>
      <c r="BL9">
        <f>IF(H9&gt;99,0,H9)</f>
        <v>54.54</v>
      </c>
      <c r="BM9">
        <f>IF(J9&gt;99,199,J9)</f>
        <v>0</v>
      </c>
      <c r="BN9">
        <f>IF(K9&gt;99,0,K9)</f>
        <v>39.590000000000003</v>
      </c>
      <c r="BO9">
        <f>BK9+BM9</f>
        <v>0</v>
      </c>
      <c r="BP9">
        <f>IF(O9&gt;99,199,O9)</f>
        <v>0</v>
      </c>
      <c r="BQ9">
        <f>IF(P9&gt;99,0,P9)</f>
        <v>41.5</v>
      </c>
      <c r="BR9">
        <f>IF(R9&gt;99,199,R9)</f>
        <v>0</v>
      </c>
      <c r="BS9">
        <f>IF(S9&gt;99,0,S9)</f>
        <v>31.12</v>
      </c>
      <c r="BT9">
        <f>BP9+BR9</f>
        <v>0</v>
      </c>
      <c r="BU9">
        <f>IF(W9&gt;99,199,W9)</f>
        <v>17</v>
      </c>
      <c r="BV9">
        <f>IF(X9&gt;99,0,X9)</f>
        <v>0</v>
      </c>
      <c r="BW9">
        <f>IF(Z9&gt;99,199,Z9)</f>
        <v>0</v>
      </c>
      <c r="BX9">
        <f>IF(AA9&gt;99,0,AA9)</f>
        <v>0</v>
      </c>
      <c r="BY9">
        <f>BU9+BW9</f>
        <v>17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>
      <c r="A10" s="1">
        <v>2</v>
      </c>
      <c r="B10" s="1" t="s">
        <v>270</v>
      </c>
      <c r="C10" s="1" t="s">
        <v>261</v>
      </c>
      <c r="D10" s="1" t="s">
        <v>271</v>
      </c>
      <c r="E10" s="1" t="s">
        <v>300</v>
      </c>
      <c r="F10" s="1" t="s">
        <v>179</v>
      </c>
      <c r="G10" s="62">
        <v>0</v>
      </c>
      <c r="H10" s="80">
        <v>62.75</v>
      </c>
      <c r="J10" s="87">
        <v>0</v>
      </c>
      <c r="K10" s="81">
        <v>43.37</v>
      </c>
      <c r="M10" s="62">
        <v>2</v>
      </c>
      <c r="N10" s="62">
        <v>2</v>
      </c>
      <c r="O10" s="63">
        <v>0</v>
      </c>
      <c r="P10" s="82">
        <v>46.5</v>
      </c>
      <c r="R10" s="63">
        <v>0</v>
      </c>
      <c r="S10" s="82">
        <v>32.340000000000003</v>
      </c>
      <c r="U10" s="63">
        <v>2</v>
      </c>
      <c r="V10" s="63">
        <v>2</v>
      </c>
      <c r="W10" s="62">
        <v>4</v>
      </c>
      <c r="X10" s="81">
        <v>64.13</v>
      </c>
      <c r="AC10" s="62">
        <v>5</v>
      </c>
      <c r="AD10" s="62">
        <v>5</v>
      </c>
      <c r="BC10">
        <f>N10+V10+AD10+AL10+AT10+BB10</f>
        <v>9</v>
      </c>
      <c r="BD10" s="24">
        <f>IF($O$4&gt;0,(LARGE(($N10,$V10,$AD10,$AL10,$AT10,$BB10),1)),"0")</f>
        <v>5</v>
      </c>
      <c r="BE10" s="24">
        <f>BC10-BD10</f>
        <v>4</v>
      </c>
      <c r="BF10" s="1">
        <v>2</v>
      </c>
      <c r="BK10">
        <f>IF(G10&gt;99,199,G10)</f>
        <v>0</v>
      </c>
      <c r="BL10">
        <f>IF(H10&gt;99,0,H10)</f>
        <v>62.75</v>
      </c>
      <c r="BM10">
        <f>IF(J10&gt;99,199,J10)</f>
        <v>0</v>
      </c>
      <c r="BN10">
        <f>IF(K10&gt;99,0,K10)</f>
        <v>43.37</v>
      </c>
      <c r="BO10">
        <f>BK10+BM10</f>
        <v>0</v>
      </c>
      <c r="BP10">
        <f>IF(O10&gt;99,199,O10)</f>
        <v>0</v>
      </c>
      <c r="BQ10">
        <f>IF(P10&gt;99,0,P10)</f>
        <v>46.5</v>
      </c>
      <c r="BR10">
        <f>IF(R10&gt;99,199,R10)</f>
        <v>0</v>
      </c>
      <c r="BS10">
        <f>IF(S10&gt;99,0,S10)</f>
        <v>32.340000000000003</v>
      </c>
      <c r="BT10">
        <f>BP10+BR10</f>
        <v>0</v>
      </c>
      <c r="BU10">
        <f>IF(W10&gt;99,199,W10)</f>
        <v>4</v>
      </c>
      <c r="BV10">
        <f>IF(X10&gt;99,0,X10)</f>
        <v>64.13</v>
      </c>
      <c r="BW10">
        <f>IF(Z10&gt;99,199,Z10)</f>
        <v>0</v>
      </c>
      <c r="BX10">
        <f>IF(AA10&gt;99,0,AA10)</f>
        <v>0</v>
      </c>
      <c r="BY10">
        <f>BU10+BW10</f>
        <v>4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  <row r="11" spans="1:92">
      <c r="A11" s="1">
        <v>3</v>
      </c>
      <c r="B11" s="1" t="s">
        <v>279</v>
      </c>
      <c r="C11" s="1" t="s">
        <v>299</v>
      </c>
      <c r="D11" s="1" t="s">
        <v>280</v>
      </c>
      <c r="E11" s="1" t="s">
        <v>300</v>
      </c>
      <c r="F11" s="1" t="s">
        <v>232</v>
      </c>
      <c r="G11" s="62">
        <v>4</v>
      </c>
      <c r="H11" s="80">
        <v>61.04</v>
      </c>
      <c r="M11" s="62">
        <v>5</v>
      </c>
      <c r="N11" s="62">
        <v>5</v>
      </c>
      <c r="O11" s="63">
        <v>4</v>
      </c>
      <c r="P11" s="82">
        <v>48.7</v>
      </c>
      <c r="R11" s="63">
        <v>8</v>
      </c>
      <c r="S11" s="82">
        <v>42.02</v>
      </c>
      <c r="U11" s="63">
        <v>5</v>
      </c>
      <c r="V11" s="63">
        <v>5</v>
      </c>
      <c r="W11" s="62">
        <v>0</v>
      </c>
      <c r="X11" s="81">
        <v>62.25</v>
      </c>
      <c r="Z11" s="62">
        <v>0</v>
      </c>
      <c r="AA11" s="81">
        <v>35.44</v>
      </c>
      <c r="AC11" s="62">
        <v>1</v>
      </c>
      <c r="AD11" s="62">
        <v>1</v>
      </c>
      <c r="BC11">
        <f>N11+V11+AD11+AL11+AT11+BB11</f>
        <v>11</v>
      </c>
      <c r="BD11" s="24">
        <f>IF($O$4&gt;0,(LARGE(($N11,$V11,$AD11,$AL11,$AT11,$BB11),1)),"0")</f>
        <v>5</v>
      </c>
      <c r="BE11" s="24">
        <f>BC11-BD11</f>
        <v>6</v>
      </c>
      <c r="BF11" s="1">
        <v>3</v>
      </c>
      <c r="BK11">
        <f>IF(G11&gt;99,199,G11)</f>
        <v>4</v>
      </c>
      <c r="BL11">
        <f>IF(H11&gt;99,0,H11)</f>
        <v>61.04</v>
      </c>
      <c r="BM11">
        <f>IF(J11&gt;99,199,J11)</f>
        <v>0</v>
      </c>
      <c r="BN11">
        <f>IF(K11&gt;99,0,K11)</f>
        <v>0</v>
      </c>
      <c r="BO11">
        <f>BK11+BM11</f>
        <v>4</v>
      </c>
      <c r="BP11">
        <f>IF(O11&gt;99,199,O11)</f>
        <v>4</v>
      </c>
      <c r="BQ11">
        <f>IF(P11&gt;99,0,P11)</f>
        <v>48.7</v>
      </c>
      <c r="BR11">
        <f>IF(R11&gt;99,199,R11)</f>
        <v>8</v>
      </c>
      <c r="BS11">
        <f>IF(S11&gt;99,0,S11)</f>
        <v>42.02</v>
      </c>
      <c r="BT11">
        <f>BP11+BR11</f>
        <v>12</v>
      </c>
      <c r="BU11">
        <f>IF(W11&gt;99,199,W11)</f>
        <v>0</v>
      </c>
      <c r="BV11">
        <f>IF(X11&gt;99,0,X11)</f>
        <v>62.25</v>
      </c>
      <c r="BW11">
        <f>IF(Z11&gt;99,199,Z11)</f>
        <v>0</v>
      </c>
      <c r="BX11">
        <f>IF(AA11&gt;99,0,AA11)</f>
        <v>35.44</v>
      </c>
      <c r="BY11">
        <f>BU11+BW11</f>
        <v>0</v>
      </c>
      <c r="BZ11">
        <f>IF(AE11&gt;99,199,AE11)</f>
        <v>0</v>
      </c>
      <c r="CA11">
        <f>IF(AF11&gt;99,0,AF11)</f>
        <v>0</v>
      </c>
      <c r="CB11">
        <f>IF(AH11&gt;99,199,AH11)</f>
        <v>0</v>
      </c>
      <c r="CC11">
        <f>IF(AI11&gt;99,0,AI11)</f>
        <v>0</v>
      </c>
      <c r="CD11">
        <f>BZ11+CB11</f>
        <v>0</v>
      </c>
      <c r="CE11">
        <f>IF(AM11&gt;99,199,AM11)</f>
        <v>0</v>
      </c>
      <c r="CF11">
        <f>IF(AN11&gt;99,0,AN11)</f>
        <v>0</v>
      </c>
      <c r="CG11">
        <f>IF(AP11&gt;99,199,AP11)</f>
        <v>0</v>
      </c>
      <c r="CH11">
        <f>IF(AQ11&gt;99,0,AQ11)</f>
        <v>0</v>
      </c>
      <c r="CI11">
        <f>CE11+CG11</f>
        <v>0</v>
      </c>
      <c r="CJ11">
        <f>IF(AU11&gt;99,199,AU11)</f>
        <v>0</v>
      </c>
      <c r="CK11">
        <f>IF(AV11&gt;99,0,AV11)</f>
        <v>0</v>
      </c>
      <c r="CL11">
        <f>IF(AX11&gt;99,199,AX11)</f>
        <v>0</v>
      </c>
      <c r="CM11">
        <f>IF(AY11&gt;99,0,AY11)</f>
        <v>0</v>
      </c>
      <c r="CN11">
        <f>CJ11+CL11</f>
        <v>0</v>
      </c>
    </row>
    <row r="12" spans="1:92">
      <c r="A12" s="1">
        <v>4</v>
      </c>
      <c r="B12" s="1" t="s">
        <v>284</v>
      </c>
      <c r="C12" s="1" t="s">
        <v>207</v>
      </c>
      <c r="D12" s="1" t="s">
        <v>201</v>
      </c>
      <c r="E12" s="1" t="s">
        <v>300</v>
      </c>
      <c r="F12" s="1" t="s">
        <v>179</v>
      </c>
      <c r="G12" s="62">
        <v>12</v>
      </c>
      <c r="H12" s="80">
        <v>56.27</v>
      </c>
      <c r="M12" s="62">
        <v>7</v>
      </c>
      <c r="N12" s="62">
        <v>7</v>
      </c>
      <c r="O12" s="63">
        <v>4</v>
      </c>
      <c r="P12" s="82">
        <v>39.53</v>
      </c>
      <c r="R12" s="63">
        <v>0</v>
      </c>
      <c r="S12" s="82">
        <v>33.67</v>
      </c>
      <c r="U12" s="63">
        <v>3</v>
      </c>
      <c r="V12" s="63">
        <v>4</v>
      </c>
      <c r="W12" s="62">
        <v>0</v>
      </c>
      <c r="X12" s="81">
        <v>57.03</v>
      </c>
      <c r="Z12" s="62">
        <v>0</v>
      </c>
      <c r="AA12" s="81">
        <v>38.29</v>
      </c>
      <c r="AC12" s="62">
        <v>2</v>
      </c>
      <c r="AD12" s="62">
        <v>2</v>
      </c>
      <c r="BC12">
        <f>N12+V12+AD12+AL12+AT12+BB12</f>
        <v>13</v>
      </c>
      <c r="BD12" s="24">
        <f>IF($O$4&gt;0,(LARGE(($N12,$V12,$AD12,$AL12,$AT12,$BB12),1)),"0")</f>
        <v>7</v>
      </c>
      <c r="BE12" s="24">
        <f>BC12-BD12</f>
        <v>6</v>
      </c>
      <c r="BF12" s="1">
        <v>4</v>
      </c>
      <c r="BK12">
        <f>IF(G12&gt;99,199,G12)</f>
        <v>12</v>
      </c>
      <c r="BL12">
        <f>IF(H12&gt;99,0,H12)</f>
        <v>56.27</v>
      </c>
      <c r="BM12">
        <f>IF(J12&gt;99,199,J12)</f>
        <v>0</v>
      </c>
      <c r="BN12">
        <f>IF(K12&gt;99,0,K12)</f>
        <v>0</v>
      </c>
      <c r="BO12">
        <f>BK12+BM12</f>
        <v>12</v>
      </c>
      <c r="BP12">
        <f>IF(O12&gt;99,199,O12)</f>
        <v>4</v>
      </c>
      <c r="BQ12">
        <f>IF(P12&gt;99,0,P12)</f>
        <v>39.53</v>
      </c>
      <c r="BR12">
        <f>IF(R12&gt;99,199,R12)</f>
        <v>0</v>
      </c>
      <c r="BS12">
        <f>IF(S12&gt;99,0,S12)</f>
        <v>33.67</v>
      </c>
      <c r="BT12">
        <f>BP12+BR12</f>
        <v>4</v>
      </c>
      <c r="BU12">
        <f>IF(W12&gt;99,199,W12)</f>
        <v>0</v>
      </c>
      <c r="BV12">
        <f>IF(X12&gt;99,0,X12)</f>
        <v>57.03</v>
      </c>
      <c r="BW12">
        <f>IF(Z12&gt;99,199,Z12)</f>
        <v>0</v>
      </c>
      <c r="BX12">
        <f>IF(AA12&gt;99,0,AA12)</f>
        <v>38.29</v>
      </c>
      <c r="BY12">
        <f>BU12+BW12</f>
        <v>0</v>
      </c>
      <c r="BZ12">
        <f>IF(AE12&gt;99,199,AE12)</f>
        <v>0</v>
      </c>
      <c r="CA12">
        <f>IF(AF12&gt;99,0,AF12)</f>
        <v>0</v>
      </c>
      <c r="CB12">
        <f>IF(AH12&gt;99,199,AH12)</f>
        <v>0</v>
      </c>
      <c r="CC12">
        <f>IF(AI12&gt;99,0,AI12)</f>
        <v>0</v>
      </c>
      <c r="CD12">
        <f>BZ12+CB12</f>
        <v>0</v>
      </c>
      <c r="CE12">
        <f>IF(AM12&gt;99,199,AM12)</f>
        <v>0</v>
      </c>
      <c r="CF12">
        <f>IF(AN12&gt;99,0,AN12)</f>
        <v>0</v>
      </c>
      <c r="CG12">
        <f>IF(AP12&gt;99,199,AP12)</f>
        <v>0</v>
      </c>
      <c r="CH12">
        <f>IF(AQ12&gt;99,0,AQ12)</f>
        <v>0</v>
      </c>
      <c r="CI12">
        <f>CE12+CG12</f>
        <v>0</v>
      </c>
      <c r="CJ12">
        <f>IF(AU12&gt;99,199,AU12)</f>
        <v>0</v>
      </c>
      <c r="CK12">
        <f>IF(AV12&gt;99,0,AV12)</f>
        <v>0</v>
      </c>
      <c r="CL12">
        <f>IF(AX12&gt;99,199,AX12)</f>
        <v>0</v>
      </c>
      <c r="CM12">
        <f>IF(AY12&gt;99,0,AY12)</f>
        <v>0</v>
      </c>
      <c r="CN12">
        <f>CJ12+CL12</f>
        <v>0</v>
      </c>
    </row>
    <row r="13" spans="1:92">
      <c r="A13" s="1">
        <v>5</v>
      </c>
      <c r="B13" s="1" t="s">
        <v>281</v>
      </c>
      <c r="C13" s="1" t="s">
        <v>301</v>
      </c>
      <c r="D13" s="1" t="s">
        <v>282</v>
      </c>
      <c r="E13" s="1" t="s">
        <v>302</v>
      </c>
      <c r="F13" s="1" t="s">
        <v>283</v>
      </c>
      <c r="G13" s="62">
        <v>4</v>
      </c>
      <c r="H13" s="80">
        <v>62.03</v>
      </c>
      <c r="M13" s="62">
        <v>6</v>
      </c>
      <c r="N13" s="62">
        <v>6</v>
      </c>
      <c r="O13" s="63">
        <v>0</v>
      </c>
      <c r="P13" s="82">
        <v>44.47</v>
      </c>
      <c r="R13" s="63">
        <v>0</v>
      </c>
      <c r="S13" s="82">
        <v>34.380000000000003</v>
      </c>
      <c r="U13" s="63">
        <v>4</v>
      </c>
      <c r="V13" s="63">
        <v>3</v>
      </c>
      <c r="W13" s="62">
        <v>0</v>
      </c>
      <c r="X13" s="81">
        <v>58.4</v>
      </c>
      <c r="Z13" s="62">
        <v>0</v>
      </c>
      <c r="AA13" s="81">
        <v>42.04</v>
      </c>
      <c r="AC13" s="62">
        <v>3</v>
      </c>
      <c r="AD13" s="62">
        <v>3</v>
      </c>
      <c r="BC13">
        <f>N13+V13+AD13+AL13+AT13+BB13</f>
        <v>12</v>
      </c>
      <c r="BD13" s="24">
        <f>IF($O$4&gt;0,(LARGE(($N13,$V13,$AD13,$AL13,$AT13,$BB13),1)),"0")</f>
        <v>6</v>
      </c>
      <c r="BE13" s="24">
        <f>BC13-BD13</f>
        <v>6</v>
      </c>
      <c r="BG13" s="1">
        <v>1</v>
      </c>
      <c r="BK13">
        <f>IF(G13&gt;99,199,G13)</f>
        <v>4</v>
      </c>
      <c r="BL13">
        <f>IF(H13&gt;99,0,H13)</f>
        <v>62.03</v>
      </c>
      <c r="BM13">
        <f>IF(J13&gt;99,199,J13)</f>
        <v>0</v>
      </c>
      <c r="BN13">
        <f>IF(K13&gt;99,0,K13)</f>
        <v>0</v>
      </c>
      <c r="BO13">
        <f>BK13+BM13</f>
        <v>4</v>
      </c>
      <c r="BP13">
        <f>IF(O13&gt;99,199,O13)</f>
        <v>0</v>
      </c>
      <c r="BQ13">
        <f>IF(P13&gt;99,0,P13)</f>
        <v>44.47</v>
      </c>
      <c r="BR13">
        <f>IF(R13&gt;99,199,R13)</f>
        <v>0</v>
      </c>
      <c r="BS13">
        <f>IF(S13&gt;99,0,S13)</f>
        <v>34.380000000000003</v>
      </c>
      <c r="BT13">
        <f>BP13+BR13</f>
        <v>0</v>
      </c>
      <c r="BU13">
        <f>IF(W13&gt;99,199,W13)</f>
        <v>0</v>
      </c>
      <c r="BV13">
        <f>IF(X13&gt;99,0,X13)</f>
        <v>58.4</v>
      </c>
      <c r="BW13">
        <f>IF(Z13&gt;99,199,Z13)</f>
        <v>0</v>
      </c>
      <c r="BX13">
        <f>IF(AA13&gt;99,0,AA13)</f>
        <v>42.04</v>
      </c>
      <c r="BY13">
        <f>BU13+BW13</f>
        <v>0</v>
      </c>
      <c r="BZ13">
        <f>IF(AE13&gt;99,199,AE13)</f>
        <v>0</v>
      </c>
      <c r="CA13">
        <f>IF(AF13&gt;99,0,AF13)</f>
        <v>0</v>
      </c>
      <c r="CB13">
        <f>IF(AH13&gt;99,199,AH13)</f>
        <v>0</v>
      </c>
      <c r="CC13">
        <f>IF(AI13&gt;99,0,AI13)</f>
        <v>0</v>
      </c>
      <c r="CD13">
        <f>BZ13+CB13</f>
        <v>0</v>
      </c>
      <c r="CE13">
        <f>IF(AM13&gt;99,199,AM13)</f>
        <v>0</v>
      </c>
      <c r="CF13">
        <f>IF(AN13&gt;99,0,AN13)</f>
        <v>0</v>
      </c>
      <c r="CG13">
        <f>IF(AP13&gt;99,199,AP13)</f>
        <v>0</v>
      </c>
      <c r="CH13">
        <f>IF(AQ13&gt;99,0,AQ13)</f>
        <v>0</v>
      </c>
      <c r="CI13">
        <f>CE13+CG13</f>
        <v>0</v>
      </c>
      <c r="CJ13">
        <f>IF(AU13&gt;99,199,AU13)</f>
        <v>0</v>
      </c>
      <c r="CK13">
        <f>IF(AV13&gt;99,0,AV13)</f>
        <v>0</v>
      </c>
      <c r="CL13">
        <f>IF(AX13&gt;99,199,AX13)</f>
        <v>0</v>
      </c>
      <c r="CM13">
        <f>IF(AY13&gt;99,0,AY13)</f>
        <v>0</v>
      </c>
      <c r="CN13">
        <f>CJ13+CL13</f>
        <v>0</v>
      </c>
    </row>
    <row r="14" spans="1:92">
      <c r="A14" s="1">
        <v>6</v>
      </c>
      <c r="B14" s="1" t="s">
        <v>272</v>
      </c>
      <c r="C14" s="1" t="s">
        <v>273</v>
      </c>
      <c r="D14" s="1" t="s">
        <v>274</v>
      </c>
      <c r="E14" s="1" t="s">
        <v>300</v>
      </c>
      <c r="F14" s="1" t="s">
        <v>179</v>
      </c>
      <c r="G14" s="62">
        <v>0</v>
      </c>
      <c r="H14" s="80">
        <v>62.91</v>
      </c>
      <c r="J14" s="87">
        <v>0</v>
      </c>
      <c r="K14" s="81">
        <v>52</v>
      </c>
      <c r="M14" s="62">
        <v>3</v>
      </c>
      <c r="N14" s="62">
        <v>3</v>
      </c>
      <c r="U14" s="63">
        <v>99</v>
      </c>
      <c r="V14" s="63">
        <v>99</v>
      </c>
      <c r="W14" s="62">
        <v>0</v>
      </c>
      <c r="X14" s="81">
        <v>65.14</v>
      </c>
      <c r="Z14" s="117" t="s">
        <v>313</v>
      </c>
      <c r="AC14" s="62">
        <v>4</v>
      </c>
      <c r="AD14" s="62">
        <v>4</v>
      </c>
      <c r="BC14">
        <f>N14+V14+AD14+AL14+AT14+BB14</f>
        <v>106</v>
      </c>
      <c r="BD14" s="24">
        <f>IF($O$4&gt;0,(LARGE(($N14,$V14,$AD14,$AL14,$AT14,$BB14),1)),"0")</f>
        <v>99</v>
      </c>
      <c r="BE14" s="24">
        <f>BC14-BD14</f>
        <v>7</v>
      </c>
      <c r="BG14" s="1">
        <v>2</v>
      </c>
      <c r="BK14">
        <f>IF(G14&gt;99,199,G14)</f>
        <v>0</v>
      </c>
      <c r="BL14">
        <f>IF(H14&gt;99,0,H14)</f>
        <v>62.91</v>
      </c>
      <c r="BM14">
        <f>IF(J14&gt;99,199,J14)</f>
        <v>0</v>
      </c>
      <c r="BN14">
        <f>IF(K14&gt;99,0,K14)</f>
        <v>52</v>
      </c>
      <c r="BO14">
        <f>BK14+BM14</f>
        <v>0</v>
      </c>
      <c r="BP14">
        <f>IF(O14&gt;99,199,O14)</f>
        <v>0</v>
      </c>
      <c r="BQ14">
        <f>IF(P14&gt;99,0,P14)</f>
        <v>0</v>
      </c>
      <c r="BR14">
        <f>IF(R14&gt;99,199,R14)</f>
        <v>0</v>
      </c>
      <c r="BS14">
        <f>IF(S14&gt;99,0,S14)</f>
        <v>0</v>
      </c>
      <c r="BT14">
        <f>BP14+BR14</f>
        <v>0</v>
      </c>
      <c r="BU14">
        <f>IF(W14&gt;99,199,W14)</f>
        <v>0</v>
      </c>
      <c r="BV14">
        <f>IF(X14&gt;99,0,X14)</f>
        <v>65.14</v>
      </c>
      <c r="BW14">
        <f>IF(Z14&gt;99,199,Z14)</f>
        <v>199</v>
      </c>
      <c r="BX14">
        <f>IF(AA14&gt;99,0,AA14)</f>
        <v>0</v>
      </c>
      <c r="BY14">
        <f>BU14+BW14</f>
        <v>199</v>
      </c>
      <c r="BZ14">
        <f>IF(AE14&gt;99,199,AE14)</f>
        <v>0</v>
      </c>
      <c r="CA14">
        <f>IF(AF14&gt;99,0,AF14)</f>
        <v>0</v>
      </c>
      <c r="CB14">
        <f>IF(AH14&gt;99,199,AH14)</f>
        <v>0</v>
      </c>
      <c r="CC14">
        <f>IF(AI14&gt;99,0,AI14)</f>
        <v>0</v>
      </c>
      <c r="CD14">
        <f>BZ14+CB14</f>
        <v>0</v>
      </c>
      <c r="CE14">
        <f>IF(AM14&gt;99,199,AM14)</f>
        <v>0</v>
      </c>
      <c r="CF14">
        <f>IF(AN14&gt;99,0,AN14)</f>
        <v>0</v>
      </c>
      <c r="CG14">
        <f>IF(AP14&gt;99,199,AP14)</f>
        <v>0</v>
      </c>
      <c r="CH14">
        <f>IF(AQ14&gt;99,0,AQ14)</f>
        <v>0</v>
      </c>
      <c r="CI14">
        <f>CE14+CG14</f>
        <v>0</v>
      </c>
      <c r="CJ14">
        <f>IF(AU14&gt;99,199,AU14)</f>
        <v>0</v>
      </c>
      <c r="CK14">
        <f>IF(AV14&gt;99,0,AV14)</f>
        <v>0</v>
      </c>
      <c r="CL14">
        <f>IF(AX14&gt;99,199,AX14)</f>
        <v>0</v>
      </c>
      <c r="CM14">
        <f>IF(AY14&gt;99,0,AY14)</f>
        <v>0</v>
      </c>
      <c r="CN14">
        <f>CJ14+CL14</f>
        <v>0</v>
      </c>
    </row>
    <row r="15" spans="1:92">
      <c r="A15" s="1">
        <v>7</v>
      </c>
      <c r="B15" s="1" t="s">
        <v>275</v>
      </c>
      <c r="C15" s="1" t="s">
        <v>276</v>
      </c>
      <c r="D15" s="1" t="s">
        <v>277</v>
      </c>
      <c r="E15" s="1" t="s">
        <v>300</v>
      </c>
      <c r="F15" s="1" t="s">
        <v>232</v>
      </c>
      <c r="G15" s="62">
        <v>0</v>
      </c>
      <c r="H15" s="80">
        <v>66.819999999999993</v>
      </c>
      <c r="J15" s="87" t="s">
        <v>278</v>
      </c>
      <c r="M15" s="62">
        <v>4</v>
      </c>
      <c r="N15" s="62">
        <v>4</v>
      </c>
      <c r="U15" s="63">
        <v>99</v>
      </c>
      <c r="V15" s="63">
        <v>99</v>
      </c>
      <c r="AD15" s="62">
        <v>99</v>
      </c>
      <c r="BC15">
        <f>N15+V15+AD15+AL15+AT15+BB15</f>
        <v>202</v>
      </c>
      <c r="BD15" s="24">
        <f>IF($O$4&gt;0,(LARGE(($N15,$V15,$AD15,$AL15,$AT15,$BB15),1)),"0")</f>
        <v>99</v>
      </c>
      <c r="BE15" s="24">
        <f>BC15-BD15</f>
        <v>103</v>
      </c>
      <c r="BK15">
        <f>IF(G15&gt;99,199,G15)</f>
        <v>0</v>
      </c>
      <c r="BL15">
        <f>IF(H15&gt;99,0,H15)</f>
        <v>66.819999999999993</v>
      </c>
      <c r="BM15">
        <f>IF(J15&gt;99,199,J15)</f>
        <v>199</v>
      </c>
      <c r="BN15">
        <f>IF(K15&gt;99,0,K15)</f>
        <v>0</v>
      </c>
      <c r="BO15">
        <f>BK15+BM15</f>
        <v>199</v>
      </c>
      <c r="BP15">
        <f>IF(O15&gt;99,199,O15)</f>
        <v>0</v>
      </c>
      <c r="BQ15">
        <f>IF(P15&gt;99,0,P15)</f>
        <v>0</v>
      </c>
      <c r="BR15">
        <f>IF(R15&gt;99,199,R15)</f>
        <v>0</v>
      </c>
      <c r="BS15">
        <f>IF(S15&gt;99,0,S15)</f>
        <v>0</v>
      </c>
      <c r="BT15">
        <f>BP15+BR15</f>
        <v>0</v>
      </c>
      <c r="BU15">
        <f>IF(W15&gt;99,199,W15)</f>
        <v>0</v>
      </c>
      <c r="BV15">
        <f>IF(X15&gt;99,0,X15)</f>
        <v>0</v>
      </c>
      <c r="BW15">
        <f>IF(Z15&gt;99,199,Z15)</f>
        <v>0</v>
      </c>
      <c r="BX15">
        <f>IF(AA15&gt;99,0,AA15)</f>
        <v>0</v>
      </c>
      <c r="BY15">
        <f>BU15+BW15</f>
        <v>0</v>
      </c>
      <c r="BZ15">
        <f>IF(AE15&gt;99,199,AE15)</f>
        <v>0</v>
      </c>
      <c r="CA15">
        <f>IF(AF15&gt;99,0,AF15)</f>
        <v>0</v>
      </c>
      <c r="CB15">
        <f>IF(AH15&gt;99,199,AH15)</f>
        <v>0</v>
      </c>
      <c r="CC15">
        <f>IF(AI15&gt;99,0,AI15)</f>
        <v>0</v>
      </c>
      <c r="CD15">
        <f>BZ15+CB15</f>
        <v>0</v>
      </c>
      <c r="CE15">
        <f>IF(AM15&gt;99,199,AM15)</f>
        <v>0</v>
      </c>
      <c r="CF15">
        <f>IF(AN15&gt;99,0,AN15)</f>
        <v>0</v>
      </c>
      <c r="CG15">
        <f>IF(AP15&gt;99,199,AP15)</f>
        <v>0</v>
      </c>
      <c r="CH15">
        <f>IF(AQ15&gt;99,0,AQ15)</f>
        <v>0</v>
      </c>
      <c r="CI15">
        <f>CE15+CG15</f>
        <v>0</v>
      </c>
      <c r="CJ15">
        <f>IF(AU15&gt;99,199,AU15)</f>
        <v>0</v>
      </c>
      <c r="CK15">
        <f>IF(AV15&gt;99,0,AV15)</f>
        <v>0</v>
      </c>
      <c r="CL15">
        <f>IF(AX15&gt;99,199,AX15)</f>
        <v>0</v>
      </c>
      <c r="CM15">
        <f>IF(AY15&gt;99,0,AY15)</f>
        <v>0</v>
      </c>
      <c r="CN15">
        <f>CJ15+CL15</f>
        <v>0</v>
      </c>
    </row>
  </sheetData>
  <sheetProtection sheet="1" objects="1" scenarios="1"/>
  <sortState ref="A9:CN15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AU9:AU65366 AE9:AE65366 O9:O65366"/>
    <dataValidation type="decimal" allowBlank="1" showInputMessage="1" showErrorMessage="1" sqref="L1:L2 I1:I2 T1:T2 Q1:Q2 AG1:AG2 AB1:AB2 Y1:Y2 AJ1:AJ2 AR1:AR2 AO1:AO2 AW1:AW2 AZ1:AZ2 AZ9:AZ65366 AW9:AW65366 AR9:AR65366 AO9:AO65366 AJ9:AJ65366 Q9:Q65366 AG9:AG65366 AB9:AB65366 I9:I65366 T9:T65366 Y9:Y65366 L9:L65366">
      <formula1>0</formula1>
      <formula2>10</formula2>
    </dataValidation>
    <dataValidation type="decimal" allowBlank="1" showInputMessage="1" showErrorMessage="1" sqref="H1:H2 K1:K2 P1:P2 S1:S2 X1:X2 AA1:AA2 AI1:AI2 AF1:AF2 AN1:AN2 AQ1:AQ2 AY1:AY2 AV1:AV2 AV9:AV65366 AY9:AY65366 AN9:AN65366 AQ9:AQ65366 AF9:AF65366 K9:K65366 S9:S65366 P9:P65366 X9:X65366 AA9:AA65366 H9:H65366 AI9:AI65366">
      <formula1>0</formula1>
      <formula2>999</formula2>
    </dataValidation>
    <dataValidation type="list" allowBlank="1" showInputMessage="1" showErrorMessage="1" sqref="BH1:BH2 BH9:BH6536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Blad5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132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119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/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36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999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operator="lessThan" allowBlank="1" showInputMessage="1" showErrorMessage="1" sqref="O1:O2 AE1:AE2 AU1:AU2 AU9:AU65536 AE9:AE65536 O9:O6553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Blad20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9" sqref="BG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137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/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275</v>
      </c>
      <c r="C9" s="1" t="s">
        <v>276</v>
      </c>
      <c r="D9" s="1" t="s">
        <v>277</v>
      </c>
      <c r="E9" s="1" t="s">
        <v>303</v>
      </c>
      <c r="F9" s="1" t="s">
        <v>232</v>
      </c>
      <c r="G9" s="62">
        <v>8</v>
      </c>
      <c r="H9" s="80">
        <v>65.08</v>
      </c>
      <c r="M9" s="62">
        <v>1</v>
      </c>
      <c r="N9" s="62">
        <v>1</v>
      </c>
      <c r="V9" s="63">
        <v>99</v>
      </c>
      <c r="W9" s="1">
        <v>0</v>
      </c>
      <c r="X9" s="1">
        <v>67.23</v>
      </c>
      <c r="Y9" s="1">
        <v>0</v>
      </c>
      <c r="Z9" s="1">
        <v>0</v>
      </c>
      <c r="AA9" s="81">
        <v>51.72</v>
      </c>
      <c r="AC9" s="62">
        <v>1</v>
      </c>
      <c r="AD9" s="62">
        <v>1</v>
      </c>
      <c r="BC9">
        <f>N9+V9+AD9+AL9+AT9+BB9</f>
        <v>101</v>
      </c>
      <c r="BD9" s="24">
        <f>IF($O$4&gt;0,(LARGE(($N9,$V9,$AD9,$AL9,$AT9,$BB9),1)),"0")</f>
        <v>99</v>
      </c>
      <c r="BE9" s="24">
        <f>BC9-BD9</f>
        <v>2</v>
      </c>
      <c r="BK9">
        <f>IF(G9&gt;99,199,G9)</f>
        <v>8</v>
      </c>
      <c r="BL9">
        <f>IF(H9&gt;99,0,H9)</f>
        <v>65.08</v>
      </c>
      <c r="BM9">
        <f>IF(J9&gt;99,199,J9)</f>
        <v>0</v>
      </c>
      <c r="BN9">
        <f>IF(K9&gt;99,0,K9)</f>
        <v>0</v>
      </c>
      <c r="BO9">
        <f>BK9+BM9</f>
        <v>8</v>
      </c>
      <c r="BP9">
        <f>IF(O9&gt;99,199,O9)</f>
        <v>0</v>
      </c>
      <c r="BQ9">
        <f>IF(P9&gt;99,0,P9)</f>
        <v>0</v>
      </c>
      <c r="BR9">
        <f>IF(R9&gt;99,199,R9)</f>
        <v>0</v>
      </c>
      <c r="BS9">
        <f>IF(S9&gt;99,0,S9)</f>
        <v>0</v>
      </c>
      <c r="BT9">
        <f>BP9+BR9</f>
        <v>0</v>
      </c>
      <c r="BU9">
        <f>IF(W9&gt;99,199,W9)</f>
        <v>0</v>
      </c>
      <c r="BV9">
        <f>IF(X9&gt;99,0,X9)</f>
        <v>67.23</v>
      </c>
      <c r="BW9">
        <f>IF(Z9&gt;99,199,Z9)</f>
        <v>0</v>
      </c>
      <c r="BX9">
        <f>IF(AA9&gt;99,0,AA9)</f>
        <v>51.72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ref="A9:CN9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AU9:AU65486 AE9:AE65486 O9:O65486"/>
    <dataValidation type="decimal" allowBlank="1" showInputMessage="1" showErrorMessage="1" sqref="L1:L2 I1:I2 T1:T2 Q1:Q2 AG1:AG2 AB1:AB2 Y1:Y2 AJ1:AJ2 AR1:AR2 AO1:AO2 AW1:AW2 AZ1:AZ2 AZ9:AZ65486 AW9:AW65486 AR9:AR65486 AO9:AO65486 AJ9:AJ65486 Q9:Q65486 AG9:AG65486 AB9:AB65486 I9:I65486 T9:T65486 Y9:Y65486 L9:L65486">
      <formula1>0</formula1>
      <formula2>10</formula2>
    </dataValidation>
    <dataValidation type="decimal" allowBlank="1" showInputMessage="1" showErrorMessage="1" sqref="H1:H2 K1:K2 P1:P2 S1:S2 X1:X2 AA1:AA2 AI1:AI2 AF1:AF2 AN1:AN2 AQ1:AQ2 AY1:AY2 AV1:AV2 AV9:AV65486 AY9:AY65486 AN9:AN65486 AQ9:AQ65486 AF9:AF65486 K9:K65486 S9:S65486 P9:P65486 X9:X65486 AA9:AA65486 H9:H65486 AI9:AI65486">
      <formula1>0</formula1>
      <formula2>999</formula2>
    </dataValidation>
    <dataValidation type="list" allowBlank="1" showInputMessage="1" showErrorMessage="1" sqref="BH1:BH2 BH9:BH6548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Blad6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138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/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36">
      <formula1>"ja,nee"</formula1>
    </dataValidation>
    <dataValidation type="decimal" allowBlank="1" showInputMessage="1" showErrorMessage="1" sqref="H1:H2 K1:K2 P1:P2 S1:S2 X1:X2 AA1:AA2 AI1:AI2 AF1:AF2 AN1:AN2 AQ1:AQ2 AY1:AY2 AV1:AV2 AI9:AI65536 H9:H65536 AA9:AA65536 X9:X65536 P9:P65536 S9:S65536 K9:K65536 AF9:AF65536 AQ9:AQ65536 AN9:AN65536 AY9:AY65536 AV9:AV65536">
      <formula1>0</formula1>
      <formula2>999</formula2>
    </dataValidation>
    <dataValidation type="decimal" allowBlank="1" showInputMessage="1" showErrorMessage="1" sqref="L1:L2 I1:I2 T1:T2 Q1:Q2 AG1:AG2 AB1:AB2 Y1:Y2 AJ1:AJ2 AR1:AR2 AO1:AO2 AW1:AW2 AZ1:AZ2 L9:L65536 Y9:Y65536 T9:T65536 I9:I65536 AB9:AB65536 AG9:AG65536 Q9:Q65536 AJ9:AJ65536 AO9:AO65536 AR9:AR65536 AW9:AW65536 AZ9:AZ65536">
      <formula1>0</formula1>
      <formula2>10</formula2>
    </dataValidation>
    <dataValidation operator="lessThan" allowBlank="1" showInputMessage="1" showErrorMessage="1" sqref="O1:O2 AE1:AE2 AU1:AU2 O9:O65536 AE9:AE65536 AU9:AU6553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Blad13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139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/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O9:O65536 AE9:AE65536 AU9:AU65536"/>
    <dataValidation type="decimal" allowBlank="1" showInputMessage="1" showErrorMessage="1" sqref="L1:L2 I1:I2 T1:T2 Q1:Q2 AG1:AG2 AB1:AB2 Y1:Y2 AJ1:AJ2 AR1:AR2 AO1:AO2 AW1:AW2 AZ1:AZ2 L9:L65536 Y9:Y65536 T9:T65536 I9:I65536 AB9:AB65536 AG9:AG65536 Q9:Q65536 AJ9:AJ65536 AO9:AO65536 AR9:AR65536 AW9:AW65536 AZ9:AZ65536">
      <formula1>0</formula1>
      <formula2>10</formula2>
    </dataValidation>
    <dataValidation type="decimal" allowBlank="1" showInputMessage="1" showErrorMessage="1" sqref="H1:H2 K1:K2 P1:P2 S1:S2 X1:X2 AA1:AA2 AI1:AI2 AF1:AF2 AN1:AN2 AQ1:AQ2 AY1:AY2 AV1:AV2 AI9:AI65536 H9:H65536 AA9:AA65536 X9:X65536 P9:P65536 S9:S65536 K9:K65536 AF9:AF65536 AQ9:AQ65536 AN9:AN65536 AY9:AY65536 AV9:AV65536">
      <formula1>0</formula1>
      <formula2>999</formula2>
    </dataValidation>
    <dataValidation type="list" allowBlank="1" showInputMessage="1" showErrorMessage="1" sqref="BH1:BH2 BH9:BH6553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Blad21">
    <pageSetUpPr fitToPage="1"/>
  </sheetPr>
  <dimension ref="A1:CN8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B9" sqref="B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  <col min="93" max="16384" width="9.109375" style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134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64" t="s">
        <v>121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/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536">
      <formula1>"ja,nee"</formula1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100</formula2>
    </dataValidation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operator="lessThan" allowBlank="1" showInputMessage="1" showErrorMessage="1" sqref="O1:O2 AE1:AE2 AU1:AU2 AU9:AU65536 AE9:AE65536 O9:O6553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codeName="Blad7"/>
  <dimension ref="A1:K52"/>
  <sheetViews>
    <sheetView topLeftCell="A13" workbookViewId="0">
      <selection activeCell="C52" sqref="C52"/>
    </sheetView>
  </sheetViews>
  <sheetFormatPr defaultRowHeight="13.2"/>
  <cols>
    <col min="1" max="1" width="6.88671875" style="1" bestFit="1" customWidth="1"/>
    <col min="2" max="2" width="10" style="1" customWidth="1"/>
    <col min="3" max="3" width="28.109375" style="1" customWidth="1"/>
    <col min="4" max="4" width="26.6640625" style="1" customWidth="1"/>
    <col min="5" max="5" width="7.88671875" style="1" bestFit="1" customWidth="1"/>
    <col min="6" max="6" width="4.109375" style="1" bestFit="1" customWidth="1"/>
    <col min="7" max="7" width="23.33203125" style="1" customWidth="1"/>
    <col min="8" max="8" width="8.6640625" style="1" customWidth="1"/>
    <col min="9" max="9" width="7.88671875" style="16" customWidth="1"/>
    <col min="10" max="10" width="7.5546875" style="1" customWidth="1"/>
    <col min="11" max="11" width="13.44140625" style="1" customWidth="1"/>
  </cols>
  <sheetData>
    <row r="1" spans="1:11">
      <c r="A1" s="149" t="s">
        <v>28</v>
      </c>
      <c r="B1" s="150"/>
      <c r="C1" s="150"/>
      <c r="D1" s="150"/>
      <c r="E1" s="150"/>
      <c r="F1" s="150"/>
      <c r="G1" s="151"/>
      <c r="H1" s="118"/>
      <c r="I1" s="120"/>
      <c r="J1" s="17"/>
      <c r="K1" s="17"/>
    </row>
    <row r="2" spans="1:11" hidden="1">
      <c r="A2"/>
      <c r="B2"/>
      <c r="C2"/>
      <c r="D2"/>
      <c r="E2"/>
      <c r="F2"/>
      <c r="I2" s="14"/>
      <c r="J2"/>
      <c r="K2"/>
    </row>
    <row r="3" spans="1:11" ht="25.5" customHeight="1">
      <c r="A3" s="6" t="s">
        <v>8</v>
      </c>
      <c r="B3" s="177" t="s">
        <v>170</v>
      </c>
      <c r="C3" s="178"/>
      <c r="D3" s="18"/>
      <c r="E3" s="179"/>
      <c r="F3" s="179"/>
      <c r="G3" s="11"/>
      <c r="H3" s="180" t="s">
        <v>31</v>
      </c>
      <c r="I3" s="181"/>
      <c r="J3" s="19">
        <v>2</v>
      </c>
      <c r="K3" s="13"/>
    </row>
    <row r="4" spans="1:11" ht="26.4">
      <c r="A4" s="2" t="s">
        <v>20</v>
      </c>
      <c r="B4" s="2" t="s">
        <v>6</v>
      </c>
      <c r="C4" s="2" t="s">
        <v>0</v>
      </c>
      <c r="D4" s="2" t="s">
        <v>1</v>
      </c>
      <c r="E4" s="2" t="s">
        <v>21</v>
      </c>
      <c r="F4" s="2" t="s">
        <v>23</v>
      </c>
      <c r="G4" s="2" t="s">
        <v>24</v>
      </c>
      <c r="H4" s="12" t="s">
        <v>29</v>
      </c>
      <c r="I4" s="15"/>
      <c r="J4" s="7" t="s">
        <v>30</v>
      </c>
      <c r="K4" s="2" t="s">
        <v>25</v>
      </c>
    </row>
    <row r="5" spans="1:11">
      <c r="A5" s="4"/>
      <c r="B5" s="4"/>
      <c r="C5" s="4"/>
      <c r="D5" s="4"/>
      <c r="E5" s="4"/>
      <c r="F5" s="4"/>
    </row>
    <row r="7" spans="1:11">
      <c r="C7" s="1" t="s">
        <v>328</v>
      </c>
    </row>
    <row r="8" spans="1:11">
      <c r="A8" s="1">
        <v>1</v>
      </c>
      <c r="B8" s="1" t="s">
        <v>176</v>
      </c>
      <c r="C8" s="1" t="s">
        <v>177</v>
      </c>
      <c r="D8" s="1" t="s">
        <v>178</v>
      </c>
      <c r="E8" s="1">
        <v>0.5</v>
      </c>
      <c r="F8" s="1" t="s">
        <v>285</v>
      </c>
      <c r="G8" s="1" t="s">
        <v>179</v>
      </c>
      <c r="H8" s="1">
        <v>2</v>
      </c>
      <c r="J8" s="1">
        <v>3</v>
      </c>
    </row>
    <row r="9" spans="1:11">
      <c r="A9" s="1">
        <v>2</v>
      </c>
      <c r="B9" s="1" t="s">
        <v>180</v>
      </c>
      <c r="C9" s="1" t="s">
        <v>286</v>
      </c>
      <c r="D9" s="1" t="s">
        <v>181</v>
      </c>
      <c r="E9" s="1">
        <v>0.5</v>
      </c>
      <c r="F9" s="1" t="s">
        <v>287</v>
      </c>
      <c r="G9" s="1" t="s">
        <v>182</v>
      </c>
      <c r="H9" s="1">
        <v>4</v>
      </c>
      <c r="J9" s="1">
        <v>6</v>
      </c>
    </row>
    <row r="10" spans="1:11">
      <c r="C10" s="113" t="s">
        <v>341</v>
      </c>
    </row>
    <row r="11" spans="1:11">
      <c r="C11" s="113" t="s">
        <v>362</v>
      </c>
    </row>
    <row r="12" spans="1:11">
      <c r="C12" s="113" t="s">
        <v>340</v>
      </c>
    </row>
    <row r="13" spans="1:11">
      <c r="A13" s="1">
        <v>1</v>
      </c>
      <c r="B13" s="1" t="s">
        <v>192</v>
      </c>
      <c r="C13" s="1" t="s">
        <v>329</v>
      </c>
      <c r="D13" s="1" t="s">
        <v>194</v>
      </c>
      <c r="E13" s="1">
        <v>0.7</v>
      </c>
      <c r="F13" s="1">
        <v>0.6</v>
      </c>
      <c r="G13" s="1" t="s">
        <v>179</v>
      </c>
      <c r="H13" s="1">
        <v>2</v>
      </c>
      <c r="J13" s="1">
        <v>4</v>
      </c>
    </row>
    <row r="14" spans="1:11">
      <c r="A14" s="1">
        <v>1</v>
      </c>
      <c r="B14" s="1" t="s">
        <v>192</v>
      </c>
      <c r="C14" s="1" t="s">
        <v>193</v>
      </c>
      <c r="D14" s="1" t="s">
        <v>194</v>
      </c>
      <c r="E14" s="1">
        <v>0.7</v>
      </c>
      <c r="F14" s="1">
        <v>0.6</v>
      </c>
      <c r="G14" s="1" t="s">
        <v>179</v>
      </c>
      <c r="H14" s="1">
        <v>2</v>
      </c>
      <c r="J14" s="1">
        <v>4</v>
      </c>
    </row>
    <row r="15" spans="1:11">
      <c r="A15" s="1">
        <v>2</v>
      </c>
      <c r="B15" s="1" t="s">
        <v>197</v>
      </c>
      <c r="C15" s="1" t="s">
        <v>198</v>
      </c>
      <c r="D15" s="1" t="s">
        <v>199</v>
      </c>
      <c r="E15" s="1">
        <v>0.7</v>
      </c>
      <c r="F15" s="1">
        <v>0.6</v>
      </c>
      <c r="G15" s="1" t="s">
        <v>189</v>
      </c>
      <c r="H15" s="1">
        <v>3</v>
      </c>
      <c r="J15" s="1">
        <v>6</v>
      </c>
    </row>
    <row r="16" spans="1:11">
      <c r="A16" s="1">
        <v>1</v>
      </c>
      <c r="B16" s="1" t="s">
        <v>250</v>
      </c>
      <c r="C16" s="1" t="s">
        <v>193</v>
      </c>
      <c r="D16" s="1" t="s">
        <v>251</v>
      </c>
      <c r="E16" s="1">
        <v>0.7</v>
      </c>
      <c r="F16" s="1" t="s">
        <v>295</v>
      </c>
      <c r="G16" s="1" t="s">
        <v>179</v>
      </c>
      <c r="H16" s="1">
        <v>2</v>
      </c>
      <c r="J16" s="1">
        <v>3</v>
      </c>
    </row>
    <row r="17" spans="1:10">
      <c r="C17" s="1" t="s">
        <v>330</v>
      </c>
    </row>
    <row r="18" spans="1:10">
      <c r="A18" s="1">
        <v>1</v>
      </c>
      <c r="B18" s="1" t="s">
        <v>250</v>
      </c>
      <c r="C18" s="1" t="s">
        <v>193</v>
      </c>
      <c r="D18" s="1" t="s">
        <v>251</v>
      </c>
      <c r="E18" s="1">
        <v>0.7</v>
      </c>
      <c r="F18" s="1" t="s">
        <v>295</v>
      </c>
      <c r="G18" s="1" t="s">
        <v>179</v>
      </c>
      <c r="H18" s="1">
        <v>2</v>
      </c>
      <c r="J18" s="1">
        <v>3</v>
      </c>
    </row>
    <row r="19" spans="1:10">
      <c r="A19" s="1">
        <v>2</v>
      </c>
      <c r="B19" s="1" t="s">
        <v>252</v>
      </c>
      <c r="C19" s="1" t="s">
        <v>177</v>
      </c>
      <c r="D19" s="1" t="s">
        <v>253</v>
      </c>
      <c r="E19" s="1">
        <v>0.7</v>
      </c>
      <c r="F19" s="1" t="s">
        <v>295</v>
      </c>
      <c r="G19" s="1" t="s">
        <v>179</v>
      </c>
      <c r="H19" s="1">
        <v>4</v>
      </c>
      <c r="J19" s="1">
        <v>6</v>
      </c>
    </row>
    <row r="21" spans="1:10">
      <c r="C21" s="113" t="s">
        <v>329</v>
      </c>
    </row>
    <row r="22" spans="1:10">
      <c r="A22" s="1">
        <v>1</v>
      </c>
      <c r="B22" s="1" t="s">
        <v>306</v>
      </c>
      <c r="C22" s="1" t="s">
        <v>307</v>
      </c>
      <c r="D22" s="1" t="s">
        <v>308</v>
      </c>
      <c r="E22" s="1">
        <v>0.7</v>
      </c>
      <c r="F22" s="1" t="s">
        <v>315</v>
      </c>
      <c r="G22" s="1" t="s">
        <v>316</v>
      </c>
      <c r="H22" s="1">
        <v>2</v>
      </c>
      <c r="J22" s="1">
        <v>101</v>
      </c>
    </row>
    <row r="24" spans="1:10">
      <c r="C24" s="1" t="s">
        <v>331</v>
      </c>
    </row>
    <row r="25" spans="1:10">
      <c r="A25" s="1">
        <v>1</v>
      </c>
      <c r="B25" s="1" t="s">
        <v>200</v>
      </c>
      <c r="C25" s="1" t="s">
        <v>193</v>
      </c>
      <c r="D25" s="1" t="s">
        <v>201</v>
      </c>
      <c r="E25" s="1">
        <v>0.8</v>
      </c>
      <c r="F25" s="1">
        <v>0.7</v>
      </c>
      <c r="G25" s="1" t="s">
        <v>179</v>
      </c>
      <c r="H25" s="1">
        <v>2</v>
      </c>
      <c r="J25" s="1">
        <v>3</v>
      </c>
    </row>
    <row r="26" spans="1:10">
      <c r="A26" s="1">
        <v>2</v>
      </c>
      <c r="B26" s="1" t="s">
        <v>206</v>
      </c>
      <c r="C26" s="1" t="s">
        <v>207</v>
      </c>
      <c r="D26" s="1" t="s">
        <v>208</v>
      </c>
      <c r="E26" s="1">
        <v>0.8</v>
      </c>
      <c r="F26" s="1">
        <v>0.7</v>
      </c>
      <c r="G26" s="1" t="s">
        <v>179</v>
      </c>
      <c r="H26" s="1">
        <v>4</v>
      </c>
      <c r="J26" s="1">
        <v>7</v>
      </c>
    </row>
    <row r="27" spans="1:10">
      <c r="C27" s="1" t="s">
        <v>331</v>
      </c>
    </row>
    <row r="28" spans="1:10">
      <c r="A28" s="1">
        <v>1</v>
      </c>
      <c r="B28" s="1" t="s">
        <v>228</v>
      </c>
      <c r="C28" s="1" t="s">
        <v>332</v>
      </c>
      <c r="D28" s="1" t="s">
        <v>229</v>
      </c>
      <c r="E28" s="1">
        <v>0.8</v>
      </c>
      <c r="F28" s="1" t="s">
        <v>289</v>
      </c>
      <c r="G28" s="1" t="s">
        <v>179</v>
      </c>
      <c r="H28" s="1">
        <v>2</v>
      </c>
      <c r="J28" s="1">
        <v>3</v>
      </c>
    </row>
    <row r="29" spans="1:10">
      <c r="A29" s="1">
        <v>1</v>
      </c>
      <c r="B29" s="1" t="s">
        <v>254</v>
      </c>
      <c r="C29" s="1" t="s">
        <v>296</v>
      </c>
      <c r="D29" s="1" t="s">
        <v>255</v>
      </c>
      <c r="E29" s="1">
        <v>0.8</v>
      </c>
      <c r="F29" s="1" t="s">
        <v>297</v>
      </c>
      <c r="G29" s="1" t="s">
        <v>205</v>
      </c>
      <c r="H29" s="1">
        <v>2</v>
      </c>
      <c r="J29" s="1">
        <v>3</v>
      </c>
    </row>
    <row r="30" spans="1:10">
      <c r="C30" s="1" t="s">
        <v>333</v>
      </c>
    </row>
    <row r="31" spans="1:10">
      <c r="C31" s="1" t="s">
        <v>331</v>
      </c>
    </row>
    <row r="32" spans="1:10">
      <c r="A32" s="1">
        <v>1</v>
      </c>
      <c r="B32" s="1" t="s">
        <v>228</v>
      </c>
      <c r="C32" s="1" t="s">
        <v>193</v>
      </c>
      <c r="D32" s="1" t="s">
        <v>229</v>
      </c>
      <c r="E32" s="1">
        <v>0.8</v>
      </c>
      <c r="F32" s="1" t="s">
        <v>289</v>
      </c>
      <c r="G32" s="1" t="s">
        <v>179</v>
      </c>
      <c r="H32" s="1">
        <v>2</v>
      </c>
      <c r="J32" s="1">
        <v>3</v>
      </c>
    </row>
    <row r="33" spans="1:10">
      <c r="A33" s="1">
        <v>2</v>
      </c>
      <c r="B33" s="1" t="s">
        <v>236</v>
      </c>
      <c r="C33" s="1" t="s">
        <v>291</v>
      </c>
      <c r="D33" s="1" t="s">
        <v>237</v>
      </c>
      <c r="E33" s="1">
        <v>0.8</v>
      </c>
      <c r="F33" s="1" t="s">
        <v>289</v>
      </c>
      <c r="G33" s="1" t="s">
        <v>179</v>
      </c>
      <c r="H33" s="1">
        <v>5</v>
      </c>
      <c r="J33" s="1">
        <v>9</v>
      </c>
    </row>
    <row r="35" spans="1:10">
      <c r="C35" s="1" t="s">
        <v>333</v>
      </c>
    </row>
    <row r="36" spans="1:10">
      <c r="A36" s="1">
        <v>1</v>
      </c>
      <c r="B36" s="1" t="s">
        <v>268</v>
      </c>
      <c r="C36" s="1" t="s">
        <v>207</v>
      </c>
      <c r="D36" s="1" t="s">
        <v>269</v>
      </c>
      <c r="E36" s="1">
        <v>1</v>
      </c>
      <c r="F36" s="1" t="s">
        <v>300</v>
      </c>
      <c r="G36" s="1" t="s">
        <v>179</v>
      </c>
      <c r="H36" s="1">
        <v>2</v>
      </c>
      <c r="J36" s="1">
        <v>8</v>
      </c>
    </row>
    <row r="37" spans="1:10">
      <c r="C37" s="1" t="s">
        <v>334</v>
      </c>
    </row>
    <row r="38" spans="1:10">
      <c r="A38" s="1">
        <v>1</v>
      </c>
      <c r="B38" s="1" t="s">
        <v>256</v>
      </c>
      <c r="C38" s="1" t="s">
        <v>246</v>
      </c>
      <c r="D38" s="1" t="s">
        <v>257</v>
      </c>
      <c r="E38" s="1">
        <v>0.9</v>
      </c>
      <c r="F38" s="1" t="s">
        <v>298</v>
      </c>
      <c r="G38" s="1" t="s">
        <v>248</v>
      </c>
      <c r="H38" s="1">
        <v>3</v>
      </c>
      <c r="J38" s="1">
        <v>5</v>
      </c>
    </row>
    <row r="39" spans="1:10">
      <c r="A39" s="1">
        <v>2</v>
      </c>
      <c r="B39" s="1" t="s">
        <v>260</v>
      </c>
      <c r="C39" s="1" t="s">
        <v>261</v>
      </c>
      <c r="D39" s="1" t="s">
        <v>262</v>
      </c>
      <c r="E39" s="1">
        <v>0.9</v>
      </c>
      <c r="F39" s="1" t="s">
        <v>298</v>
      </c>
      <c r="G39" s="1" t="s">
        <v>179</v>
      </c>
      <c r="H39" s="1">
        <v>4</v>
      </c>
      <c r="J39" s="1">
        <v>9</v>
      </c>
    </row>
    <row r="40" spans="1:10">
      <c r="C40" s="1" t="s">
        <v>337</v>
      </c>
    </row>
    <row r="41" spans="1:10">
      <c r="A41" s="1">
        <v>1</v>
      </c>
      <c r="B41" s="1" t="s">
        <v>275</v>
      </c>
      <c r="C41" s="1" t="s">
        <v>335</v>
      </c>
      <c r="D41" s="1" t="s">
        <v>277</v>
      </c>
      <c r="E41" s="1">
        <v>1.1000000000000001</v>
      </c>
      <c r="F41" s="1" t="s">
        <v>303</v>
      </c>
      <c r="G41" s="1" t="s">
        <v>232</v>
      </c>
      <c r="H41" s="1">
        <v>2</v>
      </c>
      <c r="J41" s="1">
        <v>101</v>
      </c>
    </row>
    <row r="42" spans="1:10">
      <c r="A42" s="1">
        <v>1</v>
      </c>
      <c r="B42" s="1" t="s">
        <v>268</v>
      </c>
      <c r="C42" s="1" t="s">
        <v>207</v>
      </c>
      <c r="D42" s="1" t="s">
        <v>269</v>
      </c>
      <c r="E42" s="1">
        <v>1</v>
      </c>
      <c r="F42" s="1" t="s">
        <v>300</v>
      </c>
      <c r="G42" s="1" t="s">
        <v>179</v>
      </c>
      <c r="H42" s="1">
        <v>2</v>
      </c>
      <c r="J42" s="1">
        <v>8</v>
      </c>
    </row>
    <row r="43" spans="1:10">
      <c r="A43" s="1">
        <v>2</v>
      </c>
      <c r="B43" s="1" t="s">
        <v>270</v>
      </c>
      <c r="C43" s="1" t="s">
        <v>261</v>
      </c>
      <c r="D43" s="1" t="s">
        <v>271</v>
      </c>
      <c r="E43" s="1">
        <v>1</v>
      </c>
      <c r="F43" s="1" t="s">
        <v>300</v>
      </c>
      <c r="G43" s="1" t="s">
        <v>179</v>
      </c>
      <c r="H43" s="1">
        <v>4</v>
      </c>
      <c r="J43" s="1">
        <v>9</v>
      </c>
    </row>
    <row r="45" spans="1:10">
      <c r="C45" s="1" t="s">
        <v>336</v>
      </c>
    </row>
    <row r="47" spans="1:10">
      <c r="C47" s="1" t="s">
        <v>337</v>
      </c>
    </row>
    <row r="48" spans="1:10">
      <c r="A48" s="1">
        <v>1</v>
      </c>
      <c r="B48" s="1" t="s">
        <v>275</v>
      </c>
      <c r="C48" s="1" t="s">
        <v>276</v>
      </c>
      <c r="D48" s="1" t="s">
        <v>277</v>
      </c>
      <c r="E48" s="1">
        <v>1.1000000000000001</v>
      </c>
      <c r="F48" s="1" t="s">
        <v>303</v>
      </c>
      <c r="G48" s="1" t="s">
        <v>232</v>
      </c>
      <c r="H48" s="1">
        <v>2</v>
      </c>
      <c r="J48" s="1">
        <v>101</v>
      </c>
    </row>
    <row r="50" spans="3:3">
      <c r="C50" s="1" t="s">
        <v>338</v>
      </c>
    </row>
    <row r="52" spans="3:3">
      <c r="C52" s="1" t="s">
        <v>339</v>
      </c>
    </row>
  </sheetData>
  <sheetProtection sheet="1" objects="1" scenarios="1"/>
  <mergeCells count="5">
    <mergeCell ref="B3:C3"/>
    <mergeCell ref="E3:F3"/>
    <mergeCell ref="H3:I3"/>
    <mergeCell ref="A1:G1"/>
    <mergeCell ref="H1:I1"/>
  </mergeCells>
  <phoneticPr fontId="0" type="noConversion"/>
  <dataValidations count="1">
    <dataValidation type="whole" operator="lessThan" allowBlank="1" showInputMessage="1" showErrorMessage="1" sqref="J3">
      <formula1>99</formula1>
    </dataValidation>
  </dataValidations>
  <printOptions gridLines="1"/>
  <pageMargins left="0.19685039370078741" right="0.19685039370078741" top="0.98425196850393704" bottom="0.98425196850393704" header="0.51181102362204722" footer="0.51181102362204722"/>
  <pageSetup paperSize="9" scale="95" orientation="landscape" r:id="rId1"/>
  <headerFooter alignWithMargins="0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 codeName="Blad16"/>
  <dimension ref="A1:N42"/>
  <sheetViews>
    <sheetView workbookViewId="0">
      <pane ySplit="8" topLeftCell="A9" activePane="bottomLeft" state="frozen"/>
      <selection activeCell="C4" sqref="C4:E4"/>
      <selection pane="bottomLeft" activeCell="C9" sqref="C9"/>
    </sheetView>
  </sheetViews>
  <sheetFormatPr defaultRowHeight="13.2"/>
  <cols>
    <col min="1" max="1" width="5.77734375" style="1" customWidth="1"/>
    <col min="2" max="2" width="10.77734375" style="1" hidden="1" customWidth="1"/>
    <col min="3" max="3" width="27.77734375" style="1" customWidth="1"/>
    <col min="4" max="4" width="19.77734375" style="1" customWidth="1"/>
    <col min="5" max="5" width="6.77734375" style="1" customWidth="1"/>
    <col min="6" max="6" width="4.77734375" style="1" customWidth="1"/>
    <col min="7" max="7" width="19.77734375" style="1" customWidth="1"/>
    <col min="8" max="9" width="4.77734375" style="1" customWidth="1"/>
    <col min="10" max="10" width="5.77734375" style="58" customWidth="1"/>
    <col min="11" max="13" width="4.77734375" style="1" hidden="1" customWidth="1"/>
    <col min="14" max="14" width="6" style="1" customWidth="1"/>
    <col min="15" max="15" width="4" customWidth="1"/>
    <col min="16" max="16" width="5.44140625" customWidth="1"/>
    <col min="17" max="17" width="5.5546875" customWidth="1"/>
    <col min="18" max="18" width="6" customWidth="1"/>
  </cols>
  <sheetData>
    <row r="1" spans="1:14">
      <c r="A1" s="149" t="s">
        <v>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2"/>
      <c r="N1" s="35"/>
    </row>
    <row r="2" spans="1:14" ht="12.75" hidden="1" customHeight="1">
      <c r="A2" s="39"/>
      <c r="B2" s="40"/>
      <c r="C2" s="40">
        <v>1</v>
      </c>
      <c r="D2" s="9">
        <f>FLOOR((C2+3)/4,1)</f>
        <v>1</v>
      </c>
      <c r="E2" s="40"/>
      <c r="F2" s="40"/>
      <c r="G2" s="40"/>
      <c r="H2" s="40">
        <v>192</v>
      </c>
      <c r="I2" s="1">
        <v>190</v>
      </c>
      <c r="J2" s="58">
        <f>H2+I2</f>
        <v>382</v>
      </c>
      <c r="N2" s="41"/>
    </row>
    <row r="3" spans="1:14">
      <c r="A3" s="33" t="s">
        <v>8</v>
      </c>
      <c r="B3" s="34"/>
      <c r="C3" s="152" t="str">
        <f>Instellingen!B3</f>
        <v>Naam Kring Oude Ijssel</v>
      </c>
      <c r="D3" s="154"/>
      <c r="E3" s="118" t="s">
        <v>59</v>
      </c>
      <c r="F3" s="119"/>
      <c r="G3" s="120"/>
      <c r="H3" s="155">
        <v>3</v>
      </c>
      <c r="I3" s="156"/>
      <c r="J3" s="156"/>
      <c r="K3" s="156"/>
      <c r="L3" s="156"/>
      <c r="M3" s="156"/>
      <c r="N3" s="157"/>
    </row>
    <row r="4" spans="1:14" hidden="1">
      <c r="A4" s="42"/>
      <c r="B4" s="43"/>
      <c r="C4" s="44"/>
      <c r="D4" s="45"/>
      <c r="E4" s="45"/>
      <c r="F4" s="46"/>
      <c r="G4" s="47"/>
      <c r="H4" s="48"/>
      <c r="I4" s="48"/>
      <c r="J4" s="59"/>
      <c r="K4" s="48"/>
      <c r="L4" s="48"/>
      <c r="M4" s="49"/>
      <c r="N4" s="50"/>
    </row>
    <row r="5" spans="1:14" hidden="1">
      <c r="A5" s="51"/>
      <c r="B5" s="52"/>
      <c r="C5" s="53"/>
      <c r="D5" s="54"/>
      <c r="E5" s="54"/>
      <c r="F5" s="55"/>
      <c r="G5" s="51"/>
      <c r="H5" s="56"/>
      <c r="I5" s="56"/>
      <c r="J5" s="60"/>
      <c r="K5" s="56"/>
      <c r="L5" s="56"/>
      <c r="M5" s="49"/>
      <c r="N5" s="50"/>
    </row>
    <row r="6" spans="1:14" ht="12.75" customHeight="1">
      <c r="A6" s="182" t="s">
        <v>342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4"/>
    </row>
    <row r="7" spans="1:14" ht="12.75" customHeight="1">
      <c r="A7" s="185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7"/>
    </row>
    <row r="8" spans="1:14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60</v>
      </c>
      <c r="F8" s="2" t="s">
        <v>2</v>
      </c>
      <c r="G8" s="2" t="s">
        <v>3</v>
      </c>
      <c r="H8" s="7" t="s">
        <v>61</v>
      </c>
      <c r="I8" s="7" t="s">
        <v>62</v>
      </c>
      <c r="J8" s="21" t="s">
        <v>63</v>
      </c>
      <c r="K8" s="7"/>
      <c r="L8" s="7"/>
      <c r="M8" s="2"/>
      <c r="N8" s="57" t="s">
        <v>5</v>
      </c>
    </row>
    <row r="10" spans="1:14">
      <c r="C10" s="1" t="s">
        <v>328</v>
      </c>
      <c r="D10" s="1" t="s">
        <v>343</v>
      </c>
    </row>
    <row r="11" spans="1:14">
      <c r="A11" s="1">
        <v>1</v>
      </c>
      <c r="B11" s="1" t="s">
        <v>176</v>
      </c>
      <c r="C11" s="1" t="s">
        <v>177</v>
      </c>
      <c r="D11" s="1" t="s">
        <v>178</v>
      </c>
      <c r="E11" s="1">
        <v>0.5</v>
      </c>
      <c r="F11" s="1" t="s">
        <v>285</v>
      </c>
      <c r="G11" s="1" t="s">
        <v>179</v>
      </c>
      <c r="H11" s="1">
        <v>78</v>
      </c>
      <c r="I11" s="1">
        <v>0</v>
      </c>
      <c r="J11" s="58">
        <v>80</v>
      </c>
    </row>
    <row r="13" spans="1:14">
      <c r="C13" s="1" t="s">
        <v>329</v>
      </c>
      <c r="D13" s="1" t="s">
        <v>343</v>
      </c>
    </row>
    <row r="14" spans="1:14">
      <c r="A14" s="1">
        <v>1</v>
      </c>
      <c r="B14" s="1" t="s">
        <v>192</v>
      </c>
      <c r="C14" s="1" t="s">
        <v>193</v>
      </c>
      <c r="D14" s="1" t="s">
        <v>194</v>
      </c>
      <c r="E14" s="1">
        <v>0.7</v>
      </c>
      <c r="F14" s="1">
        <v>0.6</v>
      </c>
      <c r="G14" s="1" t="s">
        <v>179</v>
      </c>
      <c r="H14" s="1">
        <v>75</v>
      </c>
      <c r="I14" s="1">
        <v>0</v>
      </c>
      <c r="J14" s="58">
        <v>78</v>
      </c>
    </row>
    <row r="16" spans="1:14">
      <c r="C16" s="1" t="s">
        <v>330</v>
      </c>
      <c r="D16" s="1" t="s">
        <v>343</v>
      </c>
    </row>
    <row r="17" spans="1:10">
      <c r="A17" s="1">
        <v>1</v>
      </c>
      <c r="B17" s="1" t="s">
        <v>250</v>
      </c>
      <c r="C17" s="1" t="s">
        <v>193</v>
      </c>
      <c r="D17" s="1" t="s">
        <v>251</v>
      </c>
      <c r="E17" s="1">
        <v>0.7</v>
      </c>
      <c r="F17" s="1" t="s">
        <v>295</v>
      </c>
      <c r="G17" s="1" t="s">
        <v>179</v>
      </c>
      <c r="H17" s="1" t="s">
        <v>344</v>
      </c>
      <c r="I17" s="1">
        <v>0</v>
      </c>
      <c r="J17" s="58" t="s">
        <v>345</v>
      </c>
    </row>
    <row r="19" spans="1:10">
      <c r="C19" s="1" t="s">
        <v>329</v>
      </c>
      <c r="D19" s="1" t="s">
        <v>343</v>
      </c>
    </row>
    <row r="20" spans="1:10">
      <c r="A20" s="1">
        <v>1</v>
      </c>
      <c r="B20" s="1" t="s">
        <v>306</v>
      </c>
      <c r="C20" s="1" t="s">
        <v>307</v>
      </c>
      <c r="D20" s="1" t="s">
        <v>308</v>
      </c>
      <c r="E20" s="1">
        <v>0.7</v>
      </c>
      <c r="F20" s="1" t="s">
        <v>315</v>
      </c>
      <c r="G20" s="1" t="s">
        <v>316</v>
      </c>
      <c r="H20" s="1">
        <v>73</v>
      </c>
      <c r="I20" s="1">
        <v>0</v>
      </c>
      <c r="J20" s="58">
        <v>42</v>
      </c>
    </row>
    <row r="22" spans="1:10">
      <c r="C22" s="1" t="s">
        <v>331</v>
      </c>
      <c r="D22" s="1" t="s">
        <v>346</v>
      </c>
    </row>
    <row r="23" spans="1:10">
      <c r="A23" s="1">
        <v>1</v>
      </c>
      <c r="B23" s="1" t="s">
        <v>200</v>
      </c>
      <c r="C23" s="1" t="s">
        <v>193</v>
      </c>
      <c r="D23" s="1" t="s">
        <v>201</v>
      </c>
      <c r="E23" s="1">
        <v>0.8</v>
      </c>
      <c r="F23" s="1">
        <v>0.7</v>
      </c>
      <c r="G23" s="1" t="s">
        <v>179</v>
      </c>
      <c r="H23" s="1">
        <v>75</v>
      </c>
      <c r="I23" s="1">
        <v>0</v>
      </c>
      <c r="J23" s="58" t="s">
        <v>347</v>
      </c>
    </row>
    <row r="24" spans="1:10">
      <c r="A24" s="1">
        <v>2</v>
      </c>
      <c r="B24" s="1" t="s">
        <v>206</v>
      </c>
      <c r="C24" s="1" t="s">
        <v>207</v>
      </c>
      <c r="D24" s="1" t="s">
        <v>208</v>
      </c>
      <c r="E24" s="1">
        <v>0.8</v>
      </c>
      <c r="F24" s="1">
        <v>0.7</v>
      </c>
      <c r="G24" s="1" t="s">
        <v>179</v>
      </c>
      <c r="H24" s="1">
        <v>85</v>
      </c>
      <c r="I24" s="1">
        <v>4</v>
      </c>
      <c r="J24" s="58" t="s">
        <v>348</v>
      </c>
    </row>
    <row r="26" spans="1:10">
      <c r="C26" s="1" t="s">
        <v>332</v>
      </c>
      <c r="D26" s="1" t="s">
        <v>343</v>
      </c>
    </row>
    <row r="27" spans="1:10">
      <c r="A27" s="1">
        <v>1</v>
      </c>
      <c r="B27" s="1" t="s">
        <v>254</v>
      </c>
      <c r="C27" s="1" t="s">
        <v>296</v>
      </c>
      <c r="D27" s="1" t="s">
        <v>255</v>
      </c>
      <c r="E27" s="1">
        <v>0.8</v>
      </c>
      <c r="F27" s="1" t="s">
        <v>297</v>
      </c>
      <c r="G27" s="1" t="s">
        <v>205</v>
      </c>
      <c r="H27" s="1" t="s">
        <v>349</v>
      </c>
    </row>
    <row r="29" spans="1:10">
      <c r="C29" s="1" t="s">
        <v>331</v>
      </c>
      <c r="D29" s="1" t="s">
        <v>346</v>
      </c>
    </row>
    <row r="30" spans="1:10">
      <c r="A30" s="1">
        <v>1</v>
      </c>
      <c r="B30" s="1" t="s">
        <v>228</v>
      </c>
      <c r="C30" s="1" t="s">
        <v>193</v>
      </c>
      <c r="D30" s="1" t="s">
        <v>229</v>
      </c>
      <c r="E30" s="1">
        <v>0.8</v>
      </c>
      <c r="F30" s="1" t="s">
        <v>289</v>
      </c>
      <c r="G30" s="1" t="s">
        <v>179</v>
      </c>
      <c r="H30" s="1">
        <v>85</v>
      </c>
      <c r="I30" s="1">
        <v>0</v>
      </c>
      <c r="J30" s="58" t="s">
        <v>350</v>
      </c>
    </row>
    <row r="31" spans="1:10">
      <c r="A31" s="1">
        <v>2</v>
      </c>
      <c r="B31" s="1" t="s">
        <v>319</v>
      </c>
      <c r="C31" s="1" t="s">
        <v>320</v>
      </c>
      <c r="D31" s="1" t="s">
        <v>321</v>
      </c>
      <c r="E31" s="1">
        <v>0.8</v>
      </c>
      <c r="F31" s="1" t="s">
        <v>289</v>
      </c>
      <c r="G31" s="1" t="s">
        <v>179</v>
      </c>
      <c r="H31" s="1">
        <v>75</v>
      </c>
      <c r="I31" s="1">
        <v>0</v>
      </c>
      <c r="J31" s="58" t="s">
        <v>351</v>
      </c>
    </row>
    <row r="33" spans="1:10">
      <c r="C33" s="1" t="s">
        <v>334</v>
      </c>
      <c r="D33" s="1" t="s">
        <v>346</v>
      </c>
    </row>
    <row r="34" spans="1:10">
      <c r="A34" s="1">
        <v>1</v>
      </c>
      <c r="B34" s="1" t="s">
        <v>322</v>
      </c>
      <c r="C34" s="1" t="s">
        <v>234</v>
      </c>
      <c r="D34" s="1" t="s">
        <v>323</v>
      </c>
      <c r="E34" s="1">
        <v>0.9</v>
      </c>
      <c r="F34" s="1" t="s">
        <v>298</v>
      </c>
      <c r="G34" s="1" t="s">
        <v>179</v>
      </c>
      <c r="H34" s="1" t="s">
        <v>354</v>
      </c>
      <c r="I34" s="1">
        <v>0</v>
      </c>
      <c r="J34" s="58" t="s">
        <v>355</v>
      </c>
    </row>
    <row r="35" spans="1:10">
      <c r="A35" s="1">
        <v>2</v>
      </c>
      <c r="B35" s="1" t="s">
        <v>256</v>
      </c>
      <c r="C35" s="1" t="s">
        <v>246</v>
      </c>
      <c r="D35" s="1" t="s">
        <v>257</v>
      </c>
      <c r="E35" s="1">
        <v>0.9</v>
      </c>
      <c r="F35" s="1" t="s">
        <v>298</v>
      </c>
      <c r="G35" s="1" t="s">
        <v>248</v>
      </c>
      <c r="H35" s="1" t="s">
        <v>352</v>
      </c>
      <c r="I35" s="1">
        <v>4</v>
      </c>
      <c r="J35" s="58" t="s">
        <v>353</v>
      </c>
    </row>
    <row r="37" spans="1:10">
      <c r="C37" s="1" t="s">
        <v>335</v>
      </c>
      <c r="D37" s="1" t="s">
        <v>346</v>
      </c>
    </row>
    <row r="38" spans="1:10">
      <c r="A38" s="1">
        <v>1</v>
      </c>
      <c r="B38" s="1" t="s">
        <v>279</v>
      </c>
      <c r="C38" s="1" t="s">
        <v>299</v>
      </c>
      <c r="D38" s="1" t="s">
        <v>280</v>
      </c>
      <c r="E38" s="1">
        <v>1</v>
      </c>
      <c r="F38" s="1" t="s">
        <v>300</v>
      </c>
      <c r="G38" s="1" t="s">
        <v>232</v>
      </c>
      <c r="H38" s="1" t="s">
        <v>356</v>
      </c>
      <c r="I38" s="1">
        <v>0</v>
      </c>
      <c r="J38" s="58" t="s">
        <v>357</v>
      </c>
    </row>
    <row r="39" spans="1:10">
      <c r="A39" s="1">
        <v>2</v>
      </c>
      <c r="B39" s="1" t="s">
        <v>284</v>
      </c>
      <c r="C39" s="1" t="s">
        <v>207</v>
      </c>
      <c r="D39" s="1" t="s">
        <v>201</v>
      </c>
      <c r="E39" s="1">
        <v>1</v>
      </c>
      <c r="F39" s="1" t="s">
        <v>300</v>
      </c>
      <c r="G39" s="1" t="s">
        <v>179</v>
      </c>
      <c r="H39" s="1" t="s">
        <v>358</v>
      </c>
      <c r="I39" s="1">
        <v>0</v>
      </c>
      <c r="J39" s="58" t="s">
        <v>359</v>
      </c>
    </row>
    <row r="41" spans="1:10">
      <c r="C41" s="1" t="s">
        <v>337</v>
      </c>
      <c r="D41" s="1" t="s">
        <v>343</v>
      </c>
    </row>
    <row r="42" spans="1:10">
      <c r="A42" s="1">
        <v>1</v>
      </c>
      <c r="B42" s="1" t="s">
        <v>275</v>
      </c>
      <c r="C42" s="1" t="s">
        <v>276</v>
      </c>
      <c r="D42" s="1" t="s">
        <v>277</v>
      </c>
      <c r="E42" s="1">
        <v>1.1000000000000001</v>
      </c>
      <c r="F42" s="1" t="s">
        <v>303</v>
      </c>
      <c r="G42" s="1" t="s">
        <v>232</v>
      </c>
      <c r="H42" s="1" t="s">
        <v>360</v>
      </c>
      <c r="I42" s="1">
        <v>0</v>
      </c>
      <c r="J42" s="58" t="s">
        <v>361</v>
      </c>
    </row>
  </sheetData>
  <sheetProtection sheet="1" objects="1" scenarios="1"/>
  <sortState ref="A42:N42">
    <sortCondition ref="A42"/>
  </sortState>
  <mergeCells count="5">
    <mergeCell ref="A6:N7"/>
    <mergeCell ref="A1:L1"/>
    <mergeCell ref="C3:D3"/>
    <mergeCell ref="E3:G3"/>
    <mergeCell ref="H3:N3"/>
  </mergeCells>
  <phoneticPr fontId="0" type="noConversion"/>
  <dataValidations count="3">
    <dataValidation operator="lessThan" allowBlank="1" showInputMessage="1" showErrorMessage="1" error="De waarde is maximaal 500" sqref="H8"/>
    <dataValidation type="whole" allowBlank="1" showInputMessage="1" showErrorMessage="1" error="Het minimum is 1 en het maximum is 6" prompt="Hier wordt bedoeld van welke wedstrijd of proef de winnaars moeten worden opgebouwd voor onder andere de prijsuitreiking." sqref="H3:N3">
      <formula1>1</formula1>
      <formula2>6</formula2>
    </dataValidation>
    <dataValidation type="whole" operator="lessThan" allowBlank="1" showInputMessage="1" showErrorMessage="1" error="De waarde is maximaal 500" sqref="H9:I42286">
      <formula1>500</formula1>
    </dataValidation>
  </dataValidations>
  <pageMargins left="0.75" right="0.75" top="1" bottom="1" header="0.5" footer="0.5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Blad11">
    <pageSetUpPr fitToPage="1"/>
  </sheetPr>
  <dimension ref="A1:CN13"/>
  <sheetViews>
    <sheetView workbookViewId="0">
      <pane xSplit="5" ySplit="8" topLeftCell="AB9" activePane="bottomRight" state="frozen"/>
      <selection activeCell="C4" sqref="C4:E4"/>
      <selection pane="topRight" activeCell="C4" sqref="C4:E4"/>
      <selection pane="bottomLeft" activeCell="C4" sqref="C4:E4"/>
      <selection pane="bottomRight" activeCell="BG13" sqref="BG13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2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135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118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176</v>
      </c>
      <c r="C9" s="1" t="s">
        <v>177</v>
      </c>
      <c r="D9" s="1" t="s">
        <v>178</v>
      </c>
      <c r="E9" s="1" t="s">
        <v>285</v>
      </c>
      <c r="F9" s="1" t="s">
        <v>179</v>
      </c>
      <c r="G9" s="62">
        <v>0</v>
      </c>
      <c r="H9" s="67">
        <v>85</v>
      </c>
      <c r="I9" s="67">
        <v>8.5</v>
      </c>
      <c r="J9" s="87">
        <v>0</v>
      </c>
      <c r="K9" s="68">
        <v>85</v>
      </c>
      <c r="L9" s="68">
        <v>8.5</v>
      </c>
      <c r="M9" s="62">
        <v>1</v>
      </c>
      <c r="N9" s="62">
        <v>1</v>
      </c>
      <c r="O9" s="63">
        <v>0</v>
      </c>
      <c r="P9" s="70">
        <v>83</v>
      </c>
      <c r="Q9" s="70">
        <v>8</v>
      </c>
      <c r="R9" s="63">
        <v>0</v>
      </c>
      <c r="S9" s="70">
        <v>83</v>
      </c>
      <c r="T9" s="70">
        <v>8</v>
      </c>
      <c r="U9" s="63">
        <v>1</v>
      </c>
      <c r="V9" s="63">
        <v>1</v>
      </c>
      <c r="W9" s="62">
        <v>0</v>
      </c>
      <c r="X9" s="68">
        <v>78</v>
      </c>
      <c r="Y9" s="68">
        <v>7.5</v>
      </c>
      <c r="Z9" s="62">
        <v>0</v>
      </c>
      <c r="AA9" s="68">
        <v>80</v>
      </c>
      <c r="AB9" s="68">
        <v>8</v>
      </c>
      <c r="AC9" s="62">
        <v>1</v>
      </c>
      <c r="AD9" s="62">
        <v>1</v>
      </c>
      <c r="BC9">
        <f>N9+V9+AD9+AL9+AT9+BB9</f>
        <v>3</v>
      </c>
      <c r="BD9" s="24">
        <f>IF($O$4&gt;0,(LARGE(($N9,$V9,$AD9,$AL9,$AT9,$BB9),1)),"0")</f>
        <v>1</v>
      </c>
      <c r="BE9" s="24">
        <f>BC9-BD9</f>
        <v>2</v>
      </c>
      <c r="BF9" s="1">
        <v>1</v>
      </c>
      <c r="BK9">
        <f>IF(G9&gt;99,199,G9)</f>
        <v>0</v>
      </c>
      <c r="BL9">
        <f>IF(H9="",0,H9)</f>
        <v>85</v>
      </c>
      <c r="BM9">
        <f>IF(J9&gt;99,199,J9)</f>
        <v>0</v>
      </c>
      <c r="BN9">
        <f>IF(K9="",0,K9)</f>
        <v>85</v>
      </c>
      <c r="BO9">
        <f>BK9+BM9</f>
        <v>0</v>
      </c>
      <c r="BP9">
        <f>IF(O9&gt;99,199,O9)</f>
        <v>0</v>
      </c>
      <c r="BQ9">
        <f>IF(P9="",0,P9)</f>
        <v>83</v>
      </c>
      <c r="BR9">
        <f>IF(R9&gt;99,199,R9)</f>
        <v>0</v>
      </c>
      <c r="BS9">
        <f>IF(S9="",0,S9)</f>
        <v>83</v>
      </c>
      <c r="BT9">
        <f>BP9+BR9</f>
        <v>0</v>
      </c>
      <c r="BU9">
        <f>IF(W9&gt;99,199,W9)</f>
        <v>0</v>
      </c>
      <c r="BV9">
        <f>IF(X9="",0,X9)</f>
        <v>78</v>
      </c>
      <c r="BW9">
        <f>IF(Z9&gt;99,199,Z9)</f>
        <v>0</v>
      </c>
      <c r="BX9">
        <f>IF(AA9="",0,AA9)</f>
        <v>80</v>
      </c>
      <c r="BY9">
        <f>BU9+BW9</f>
        <v>0</v>
      </c>
      <c r="BZ9">
        <f>IF(AE9&gt;99,199,AE9)</f>
        <v>0</v>
      </c>
      <c r="CA9">
        <f>IF(AF9="",0,AF9)</f>
        <v>0</v>
      </c>
      <c r="CB9">
        <f>IF(AH9&gt;99,199,AH9)</f>
        <v>0</v>
      </c>
      <c r="CC9">
        <f>IF(AI9="",0,AI9)</f>
        <v>0</v>
      </c>
      <c r="CD9">
        <f>BZ9+CB9</f>
        <v>0</v>
      </c>
      <c r="CE9">
        <f>IF(AM9&gt;99,199,AM9)</f>
        <v>0</v>
      </c>
      <c r="CF9">
        <f>IF(AN9="",0,AN9)</f>
        <v>0</v>
      </c>
      <c r="CG9">
        <f>IF(AP9&gt;99,199,AP9)</f>
        <v>0</v>
      </c>
      <c r="CH9">
        <f>IF(AQ9="",0,AQ9)</f>
        <v>0</v>
      </c>
      <c r="CI9">
        <f>CE9+CG9</f>
        <v>0</v>
      </c>
      <c r="CJ9">
        <f>IF(AU9&gt;99,199,AU9)</f>
        <v>0</v>
      </c>
      <c r="CK9">
        <f>IF(AV9="",0,AV9)</f>
        <v>0</v>
      </c>
      <c r="CL9">
        <f>IF(AX9&gt;99,199,AX9)</f>
        <v>0</v>
      </c>
      <c r="CM9">
        <f>IF(AY9="",0,AY9)</f>
        <v>0</v>
      </c>
      <c r="CN9">
        <f>CJ9+CL9</f>
        <v>0</v>
      </c>
    </row>
    <row r="10" spans="1:92">
      <c r="A10" s="1">
        <v>2</v>
      </c>
      <c r="B10" s="1" t="s">
        <v>180</v>
      </c>
      <c r="C10" s="1" t="s">
        <v>286</v>
      </c>
      <c r="D10" s="1" t="s">
        <v>181</v>
      </c>
      <c r="E10" s="1" t="s">
        <v>287</v>
      </c>
      <c r="F10" s="1" t="s">
        <v>182</v>
      </c>
      <c r="G10" s="62">
        <v>0</v>
      </c>
      <c r="H10" s="67">
        <v>75</v>
      </c>
      <c r="I10" s="67">
        <v>7</v>
      </c>
      <c r="J10" s="87">
        <v>0</v>
      </c>
      <c r="K10" s="68">
        <v>77.5</v>
      </c>
      <c r="L10" s="68">
        <v>7.5</v>
      </c>
      <c r="M10" s="62">
        <v>2</v>
      </c>
      <c r="N10" s="62">
        <v>2</v>
      </c>
      <c r="O10" s="63">
        <v>0</v>
      </c>
      <c r="P10" s="70">
        <v>78</v>
      </c>
      <c r="Q10" s="70">
        <v>8</v>
      </c>
      <c r="R10" s="63">
        <v>0</v>
      </c>
      <c r="S10" s="70">
        <v>76</v>
      </c>
      <c r="T10" s="70">
        <v>8</v>
      </c>
      <c r="U10" s="63">
        <v>2</v>
      </c>
      <c r="V10" s="63">
        <v>2</v>
      </c>
      <c r="W10" s="62">
        <v>0</v>
      </c>
      <c r="X10" s="68">
        <v>77</v>
      </c>
      <c r="Y10" s="68">
        <v>8</v>
      </c>
      <c r="Z10" s="62">
        <v>0</v>
      </c>
      <c r="AA10" s="68">
        <v>79</v>
      </c>
      <c r="AB10" s="68">
        <v>9</v>
      </c>
      <c r="AC10" s="62">
        <v>2</v>
      </c>
      <c r="AD10" s="62">
        <v>2</v>
      </c>
      <c r="BC10">
        <f>N10+V10+AD10+AL10+AT10+BB10</f>
        <v>6</v>
      </c>
      <c r="BD10" s="24">
        <f>IF($O$4&gt;0,(LARGE(($N10,$V10,$AD10,$AL10,$AT10,$BB10),1)),"0")</f>
        <v>2</v>
      </c>
      <c r="BE10" s="24">
        <f>BC10-BD10</f>
        <v>4</v>
      </c>
      <c r="BF10" s="1">
        <v>2</v>
      </c>
      <c r="BK10">
        <f>IF(G10&gt;99,199,G10)</f>
        <v>0</v>
      </c>
      <c r="BL10">
        <f>IF(H10="",0,H10)</f>
        <v>75</v>
      </c>
      <c r="BM10">
        <f>IF(J10&gt;99,199,J10)</f>
        <v>0</v>
      </c>
      <c r="BN10">
        <f>IF(K10="",0,K10)</f>
        <v>77.5</v>
      </c>
      <c r="BO10">
        <f>BK10+BM10</f>
        <v>0</v>
      </c>
      <c r="BP10">
        <f>IF(O10&gt;99,199,O10)</f>
        <v>0</v>
      </c>
      <c r="BQ10">
        <f>IF(P10="",0,P10)</f>
        <v>78</v>
      </c>
      <c r="BR10">
        <f>IF(R10&gt;99,199,R10)</f>
        <v>0</v>
      </c>
      <c r="BS10">
        <f>IF(S10="",0,S10)</f>
        <v>76</v>
      </c>
      <c r="BT10">
        <f>BP10+BR10</f>
        <v>0</v>
      </c>
      <c r="BU10">
        <f>IF(W10&gt;99,199,W10)</f>
        <v>0</v>
      </c>
      <c r="BV10">
        <f>IF(X10="",0,X10)</f>
        <v>77</v>
      </c>
      <c r="BW10">
        <f>IF(Z10&gt;99,199,Z10)</f>
        <v>0</v>
      </c>
      <c r="BX10">
        <f>IF(AA10="",0,AA10)</f>
        <v>79</v>
      </c>
      <c r="BY10">
        <f>BU10+BW10</f>
        <v>0</v>
      </c>
      <c r="BZ10">
        <f>IF(AE10&gt;99,199,AE10)</f>
        <v>0</v>
      </c>
      <c r="CA10">
        <f>IF(AF10="",0,AF10)</f>
        <v>0</v>
      </c>
      <c r="CB10">
        <f>IF(AH10&gt;99,199,AH10)</f>
        <v>0</v>
      </c>
      <c r="CC10">
        <f>IF(AI10="",0,AI10)</f>
        <v>0</v>
      </c>
      <c r="CD10">
        <f>BZ10+CB10</f>
        <v>0</v>
      </c>
      <c r="CE10">
        <f>IF(AM10&gt;99,199,AM10)</f>
        <v>0</v>
      </c>
      <c r="CF10">
        <f>IF(AN10="",0,AN10)</f>
        <v>0</v>
      </c>
      <c r="CG10">
        <f>IF(AP10&gt;99,199,AP10)</f>
        <v>0</v>
      </c>
      <c r="CH10">
        <f>IF(AQ10="",0,AQ10)</f>
        <v>0</v>
      </c>
      <c r="CI10">
        <f>CE10+CG10</f>
        <v>0</v>
      </c>
      <c r="CJ10">
        <f>IF(AU10&gt;99,199,AU10)</f>
        <v>0</v>
      </c>
      <c r="CK10">
        <f>IF(AV10="",0,AV10)</f>
        <v>0</v>
      </c>
      <c r="CL10">
        <f>IF(AX10&gt;99,199,AX10)</f>
        <v>0</v>
      </c>
      <c r="CM10">
        <f>IF(AY10="",0,AY10)</f>
        <v>0</v>
      </c>
      <c r="CN10">
        <f>CJ10+CL10</f>
        <v>0</v>
      </c>
    </row>
    <row r="11" spans="1:92">
      <c r="A11" s="1">
        <v>3</v>
      </c>
      <c r="B11" s="1" t="s">
        <v>183</v>
      </c>
      <c r="C11" s="1" t="s">
        <v>184</v>
      </c>
      <c r="D11" s="1" t="s">
        <v>185</v>
      </c>
      <c r="E11" s="1" t="s">
        <v>287</v>
      </c>
      <c r="F11" s="1" t="s">
        <v>179</v>
      </c>
      <c r="G11" s="62">
        <v>0</v>
      </c>
      <c r="H11" s="67">
        <v>75.5</v>
      </c>
      <c r="I11" s="67">
        <v>7.5</v>
      </c>
      <c r="J11" s="87">
        <v>1</v>
      </c>
      <c r="K11" s="68">
        <v>75.5</v>
      </c>
      <c r="L11" s="68">
        <v>7.5</v>
      </c>
      <c r="M11" s="62">
        <v>3</v>
      </c>
      <c r="N11" s="62">
        <v>3</v>
      </c>
      <c r="O11" s="109" t="s">
        <v>314</v>
      </c>
      <c r="U11" s="63">
        <v>90</v>
      </c>
      <c r="V11" s="63">
        <v>90</v>
      </c>
      <c r="W11" s="62">
        <v>0</v>
      </c>
      <c r="X11" s="68">
        <v>70</v>
      </c>
      <c r="Y11" s="68">
        <v>7</v>
      </c>
      <c r="Z11" s="62">
        <v>0</v>
      </c>
      <c r="AA11" s="68">
        <v>70</v>
      </c>
      <c r="AB11" s="68">
        <v>7</v>
      </c>
      <c r="AC11" s="62">
        <v>3</v>
      </c>
      <c r="AD11" s="62">
        <v>3</v>
      </c>
      <c r="BC11">
        <f>N11+V11+AD11+AL11+AT11+BB11</f>
        <v>96</v>
      </c>
      <c r="BD11" s="24">
        <f>IF($O$4&gt;0,(LARGE(($N11,$V11,$AD11,$AL11,$AT11,$BB11),1)),"0")</f>
        <v>90</v>
      </c>
      <c r="BE11" s="24">
        <f>BC11-BD11</f>
        <v>6</v>
      </c>
      <c r="BG11" s="1">
        <v>1</v>
      </c>
      <c r="BK11">
        <f>IF(G11&gt;99,199,G11)</f>
        <v>0</v>
      </c>
      <c r="BL11">
        <f>IF(H11="",0,H11)</f>
        <v>75.5</v>
      </c>
      <c r="BM11">
        <f>IF(J11&gt;99,199,J11)</f>
        <v>1</v>
      </c>
      <c r="BN11">
        <f>IF(K11="",0,K11)</f>
        <v>75.5</v>
      </c>
      <c r="BO11">
        <f>BK11+BM11</f>
        <v>1</v>
      </c>
      <c r="BP11">
        <f>IF(O11&gt;99,199,O11)</f>
        <v>199</v>
      </c>
      <c r="BQ11">
        <f>IF(P11="",0,P11)</f>
        <v>0</v>
      </c>
      <c r="BR11">
        <f>IF(R11&gt;99,199,R11)</f>
        <v>0</v>
      </c>
      <c r="BS11">
        <f>IF(S11="",0,S11)</f>
        <v>0</v>
      </c>
      <c r="BT11">
        <f>BP11+BR11</f>
        <v>199</v>
      </c>
      <c r="BU11">
        <f>IF(W11&gt;99,199,W11)</f>
        <v>0</v>
      </c>
      <c r="BV11">
        <f>IF(X11="",0,X11)</f>
        <v>70</v>
      </c>
      <c r="BW11">
        <f>IF(Z11&gt;99,199,Z11)</f>
        <v>0</v>
      </c>
      <c r="BX11">
        <f>IF(AA11="",0,AA11)</f>
        <v>70</v>
      </c>
      <c r="BY11">
        <f>BU11+BW11</f>
        <v>0</v>
      </c>
      <c r="BZ11">
        <f>IF(AE11&gt;99,199,AE11)</f>
        <v>0</v>
      </c>
      <c r="CA11">
        <f>IF(AF11="",0,AF11)</f>
        <v>0</v>
      </c>
      <c r="CB11">
        <f>IF(AH11&gt;99,199,AH11)</f>
        <v>0</v>
      </c>
      <c r="CC11">
        <f>IF(AI11="",0,AI11)</f>
        <v>0</v>
      </c>
      <c r="CD11">
        <f>BZ11+CB11</f>
        <v>0</v>
      </c>
      <c r="CE11">
        <f>IF(AM11&gt;99,199,AM11)</f>
        <v>0</v>
      </c>
      <c r="CF11">
        <f>IF(AN11="",0,AN11)</f>
        <v>0</v>
      </c>
      <c r="CG11">
        <f>IF(AP11&gt;99,199,AP11)</f>
        <v>0</v>
      </c>
      <c r="CH11">
        <f>IF(AQ11="",0,AQ11)</f>
        <v>0</v>
      </c>
      <c r="CI11">
        <f>CE11+CG11</f>
        <v>0</v>
      </c>
      <c r="CJ11">
        <f>IF(AU11&gt;99,199,AU11)</f>
        <v>0</v>
      </c>
      <c r="CK11">
        <f>IF(AV11="",0,AV11)</f>
        <v>0</v>
      </c>
      <c r="CL11">
        <f>IF(AX11&gt;99,199,AX11)</f>
        <v>0</v>
      </c>
      <c r="CM11">
        <f>IF(AY11="",0,AY11)</f>
        <v>0</v>
      </c>
      <c r="CN11">
        <f>CJ11+CL11</f>
        <v>0</v>
      </c>
    </row>
    <row r="12" spans="1:92">
      <c r="A12" s="1">
        <v>4</v>
      </c>
      <c r="B12" s="1" t="s">
        <v>186</v>
      </c>
      <c r="C12" s="1" t="s">
        <v>187</v>
      </c>
      <c r="D12" s="1" t="s">
        <v>188</v>
      </c>
      <c r="E12" s="1" t="s">
        <v>287</v>
      </c>
      <c r="F12" s="1" t="s">
        <v>189</v>
      </c>
      <c r="G12" s="62">
        <v>0</v>
      </c>
      <c r="H12" s="67">
        <v>72.5</v>
      </c>
      <c r="I12" s="67">
        <v>7</v>
      </c>
      <c r="J12" s="87">
        <v>2</v>
      </c>
      <c r="K12" s="68">
        <v>72.5</v>
      </c>
      <c r="L12" s="68">
        <v>7</v>
      </c>
      <c r="M12" s="62">
        <v>4</v>
      </c>
      <c r="N12" s="62">
        <v>4</v>
      </c>
      <c r="O12" s="109" t="s">
        <v>313</v>
      </c>
      <c r="U12" s="63">
        <v>90</v>
      </c>
      <c r="V12" s="63">
        <v>90</v>
      </c>
      <c r="AD12" s="62">
        <v>99</v>
      </c>
      <c r="BC12">
        <f>N12+V12+AD12+AL12+AT12+BB12</f>
        <v>193</v>
      </c>
      <c r="BD12" s="24">
        <f>IF($O$4&gt;0,(LARGE(($N12,$V12,$AD12,$AL12,$AT12,$BB12),1)),"0")</f>
        <v>99</v>
      </c>
      <c r="BE12" s="24">
        <f>BC12-BD12</f>
        <v>94</v>
      </c>
      <c r="BG12" s="1">
        <v>2</v>
      </c>
      <c r="BK12">
        <f>IF(G12&gt;99,199,G12)</f>
        <v>0</v>
      </c>
      <c r="BL12">
        <f>IF(H12="",0,H12)</f>
        <v>72.5</v>
      </c>
      <c r="BM12">
        <f>IF(J12&gt;99,199,J12)</f>
        <v>2</v>
      </c>
      <c r="BN12">
        <f>IF(K12="",0,K12)</f>
        <v>72.5</v>
      </c>
      <c r="BO12">
        <f>BK12+BM12</f>
        <v>2</v>
      </c>
      <c r="BP12">
        <f>IF(O12&gt;99,199,O12)</f>
        <v>199</v>
      </c>
      <c r="BQ12">
        <f>IF(P12="",0,P12)</f>
        <v>0</v>
      </c>
      <c r="BR12">
        <f>IF(R12&gt;99,199,R12)</f>
        <v>0</v>
      </c>
      <c r="BS12">
        <f>IF(S12="",0,S12)</f>
        <v>0</v>
      </c>
      <c r="BT12">
        <f>BP12+BR12</f>
        <v>199</v>
      </c>
      <c r="BU12">
        <f>IF(W12&gt;99,199,W12)</f>
        <v>0</v>
      </c>
      <c r="BV12">
        <f>IF(X12="",0,X12)</f>
        <v>0</v>
      </c>
      <c r="BW12">
        <f>IF(Z12&gt;99,199,Z12)</f>
        <v>0</v>
      </c>
      <c r="BX12">
        <f>IF(AA12="",0,AA12)</f>
        <v>0</v>
      </c>
      <c r="BY12">
        <f>BU12+BW12</f>
        <v>0</v>
      </c>
      <c r="BZ12">
        <f>IF(AE12&gt;99,199,AE12)</f>
        <v>0</v>
      </c>
      <c r="CA12">
        <f>IF(AF12="",0,AF12)</f>
        <v>0</v>
      </c>
      <c r="CB12">
        <f>IF(AH12&gt;99,199,AH12)</f>
        <v>0</v>
      </c>
      <c r="CC12">
        <f>IF(AI12="",0,AI12)</f>
        <v>0</v>
      </c>
      <c r="CD12">
        <f>BZ12+CB12</f>
        <v>0</v>
      </c>
      <c r="CE12">
        <f>IF(AM12&gt;99,199,AM12)</f>
        <v>0</v>
      </c>
      <c r="CF12">
        <f>IF(AN12="",0,AN12)</f>
        <v>0</v>
      </c>
      <c r="CG12">
        <f>IF(AP12&gt;99,199,AP12)</f>
        <v>0</v>
      </c>
      <c r="CH12">
        <f>IF(AQ12="",0,AQ12)</f>
        <v>0</v>
      </c>
      <c r="CI12">
        <f>CE12+CG12</f>
        <v>0</v>
      </c>
      <c r="CJ12">
        <f>IF(AU12&gt;99,199,AU12)</f>
        <v>0</v>
      </c>
      <c r="CK12">
        <f>IF(AV12="",0,AV12)</f>
        <v>0</v>
      </c>
      <c r="CL12">
        <f>IF(AX12&gt;99,199,AX12)</f>
        <v>0</v>
      </c>
      <c r="CM12">
        <f>IF(AY12="",0,AY12)</f>
        <v>0</v>
      </c>
      <c r="CN12">
        <f>CJ12+CL12</f>
        <v>0</v>
      </c>
    </row>
    <row r="13" spans="1:92">
      <c r="A13" s="1">
        <v>5</v>
      </c>
      <c r="B13" s="1" t="s">
        <v>190</v>
      </c>
      <c r="C13" s="1" t="s">
        <v>288</v>
      </c>
      <c r="D13" s="1" t="s">
        <v>191</v>
      </c>
      <c r="E13" s="1" t="s">
        <v>285</v>
      </c>
      <c r="F13" s="1" t="s">
        <v>189</v>
      </c>
      <c r="G13" s="62">
        <v>0</v>
      </c>
      <c r="H13" s="67">
        <v>65.5</v>
      </c>
      <c r="I13" s="67">
        <v>6.5</v>
      </c>
      <c r="J13" s="87">
        <v>4</v>
      </c>
      <c r="K13" s="68">
        <v>65.5</v>
      </c>
      <c r="L13" s="68">
        <v>6.5</v>
      </c>
      <c r="M13" s="62">
        <v>5</v>
      </c>
      <c r="N13" s="62">
        <v>5</v>
      </c>
      <c r="U13" s="63">
        <v>99</v>
      </c>
      <c r="V13" s="63">
        <v>99</v>
      </c>
      <c r="W13" s="117" t="s">
        <v>312</v>
      </c>
      <c r="AD13" s="62">
        <v>90</v>
      </c>
      <c r="BC13">
        <f>N13+V13+AD13+AL13+AT13+BB13</f>
        <v>194</v>
      </c>
      <c r="BD13" s="24">
        <f>IF($O$4&gt;0,(LARGE(($N13,$V13,$AD13,$AL13,$AT13,$BB13),1)),"0")</f>
        <v>99</v>
      </c>
      <c r="BE13" s="24">
        <f>BC13-BD13</f>
        <v>95</v>
      </c>
      <c r="BK13">
        <f>IF(G13&gt;99,199,G13)</f>
        <v>0</v>
      </c>
      <c r="BL13">
        <f>IF(H13="",0,H13)</f>
        <v>65.5</v>
      </c>
      <c r="BM13">
        <f>IF(J13&gt;99,199,J13)</f>
        <v>4</v>
      </c>
      <c r="BN13">
        <f>IF(K13="",0,K13)</f>
        <v>65.5</v>
      </c>
      <c r="BO13">
        <f>BK13+BM13</f>
        <v>4</v>
      </c>
      <c r="BP13">
        <f>IF(O13&gt;99,199,O13)</f>
        <v>0</v>
      </c>
      <c r="BQ13">
        <f>IF(P13="",0,P13)</f>
        <v>0</v>
      </c>
      <c r="BR13">
        <f>IF(R13&gt;99,199,R13)</f>
        <v>0</v>
      </c>
      <c r="BS13">
        <f>IF(S13="",0,S13)</f>
        <v>0</v>
      </c>
      <c r="BT13">
        <f>BP13+BR13</f>
        <v>0</v>
      </c>
      <c r="BU13">
        <f>IF(W13&gt;99,199,W13)</f>
        <v>199</v>
      </c>
      <c r="BV13">
        <f>IF(X13="",0,X13)</f>
        <v>0</v>
      </c>
      <c r="BW13">
        <f>IF(Z13&gt;99,199,Z13)</f>
        <v>0</v>
      </c>
      <c r="BX13">
        <f>IF(AA13="",0,AA13)</f>
        <v>0</v>
      </c>
      <c r="BY13">
        <f>BU13+BW13</f>
        <v>199</v>
      </c>
      <c r="BZ13">
        <f>IF(AE13&gt;99,199,AE13)</f>
        <v>0</v>
      </c>
      <c r="CA13">
        <f>IF(AF13="",0,AF13)</f>
        <v>0</v>
      </c>
      <c r="CB13">
        <f>IF(AH13&gt;99,199,AH13)</f>
        <v>0</v>
      </c>
      <c r="CC13">
        <f>IF(AI13="",0,AI13)</f>
        <v>0</v>
      </c>
      <c r="CD13">
        <f>BZ13+CB13</f>
        <v>0</v>
      </c>
      <c r="CE13">
        <f>IF(AM13&gt;99,199,AM13)</f>
        <v>0</v>
      </c>
      <c r="CF13">
        <f>IF(AN13="",0,AN13)</f>
        <v>0</v>
      </c>
      <c r="CG13">
        <f>IF(AP13&gt;99,199,AP13)</f>
        <v>0</v>
      </c>
      <c r="CH13">
        <f>IF(AQ13="",0,AQ13)</f>
        <v>0</v>
      </c>
      <c r="CI13">
        <f>CE13+CG13</f>
        <v>0</v>
      </c>
      <c r="CJ13">
        <f>IF(AU13&gt;99,199,AU13)</f>
        <v>0</v>
      </c>
      <c r="CK13">
        <f>IF(AV13="",0,AV13)</f>
        <v>0</v>
      </c>
      <c r="CL13">
        <f>IF(AX13&gt;99,199,AX13)</f>
        <v>0</v>
      </c>
      <c r="CM13">
        <f>IF(AY13="",0,AY13)</f>
        <v>0</v>
      </c>
      <c r="CN13">
        <f>CJ13+CL13</f>
        <v>0</v>
      </c>
    </row>
  </sheetData>
  <sheetProtection sheet="1" objects="1" scenarios="1"/>
  <sortState ref="A9:CN13">
    <sortCondition ref="BE9"/>
  </sortState>
  <mergeCells count="32"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  <mergeCell ref="A1:BI1"/>
    <mergeCell ref="A3:B3"/>
    <mergeCell ref="C3:E3"/>
    <mergeCell ref="F3:N3"/>
    <mergeCell ref="O3:V3"/>
    <mergeCell ref="W7:AD7"/>
    <mergeCell ref="AE7:AL7"/>
    <mergeCell ref="AM7:AT7"/>
    <mergeCell ref="AU7:BB7"/>
    <mergeCell ref="W6:AD6"/>
    <mergeCell ref="AE6:AL6"/>
    <mergeCell ref="BC4:BF4"/>
    <mergeCell ref="W3:AL5"/>
    <mergeCell ref="BC3:BF3"/>
    <mergeCell ref="BC5:BF5"/>
    <mergeCell ref="BC6:BE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406">
      <formula1>"ja,nee"</formula1>
    </dataValidation>
    <dataValidation type="decimal" allowBlank="1" showInputMessage="1" showErrorMessage="1" sqref="H1:H2 K1:K2 P1:P2 S1:S2 X1:X2 AA1:AA2 AI1:AI2 AF1:AF2 AN1:AN2 AQ1:AQ2 AY1:AY2 AV1:AV2 AV9:AV65406 AY9:AY65406 AN9:AN65406 AQ9:AQ65406 AF9:AF65406 K9:K65406 S9:S65406 P9:P65406 X9:X65406 AA9:AA65406 H9:H65406 AI9:AI65406">
      <formula1>0</formula1>
      <formula2>100</formula2>
    </dataValidation>
    <dataValidation type="decimal" allowBlank="1" showInputMessage="1" showErrorMessage="1" sqref="L1:L2 I1:I2 T1:T2 Q1:Q2 AG1:AG2 AB1:AB2 Y1:Y2 AJ1:AJ2 AR1:AR2 AO1:AO2 AW1:AW2 AZ1:AZ2 AZ9:AZ65406 AW9:AW65406 AR9:AR65406 AO9:AO65406 AJ9:AJ65406 Q9:Q65406 AG9:AG65406 AB9:AB65406 I9:I65406 T9:T65406 Y9:Y65406 L9:L65406">
      <formula1>0</formula1>
      <formula2>10</formula2>
    </dataValidation>
    <dataValidation operator="lessThan" allowBlank="1" showInputMessage="1" showErrorMessage="1" sqref="O1:O2 AE1:AE2 AU1:AU2 AU9:AU65406 AE9:AE65406 O9:O65406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 codeName="Blad9">
    <pageSetUpPr fitToPage="1"/>
  </sheetPr>
  <dimension ref="A1:D45"/>
  <sheetViews>
    <sheetView workbookViewId="0">
      <pane ySplit="2" topLeftCell="A3" activePane="bottomLeft" state="frozen"/>
      <selection activeCell="C4" sqref="C4:E4"/>
      <selection pane="bottomLeft" activeCell="C42" sqref="C42"/>
    </sheetView>
  </sheetViews>
  <sheetFormatPr defaultRowHeight="13.2"/>
  <cols>
    <col min="1" max="1" width="36.5546875" bestFit="1" customWidth="1"/>
    <col min="2" max="2" width="37" customWidth="1"/>
    <col min="3" max="3" width="46.44140625" customWidth="1"/>
    <col min="4" max="4" width="15.88671875" customWidth="1"/>
  </cols>
  <sheetData>
    <row r="1" spans="1:4">
      <c r="A1" s="25"/>
      <c r="B1" s="26" t="s">
        <v>37</v>
      </c>
      <c r="C1" s="26" t="s">
        <v>25</v>
      </c>
      <c r="D1" s="3"/>
    </row>
    <row r="2" spans="1:4">
      <c r="A2" s="27" t="s">
        <v>38</v>
      </c>
      <c r="B2" s="2"/>
      <c r="C2" s="2"/>
      <c r="D2" s="22"/>
    </row>
    <row r="3" spans="1:4">
      <c r="A3" s="28" t="s">
        <v>39</v>
      </c>
      <c r="B3" s="99" t="s">
        <v>170</v>
      </c>
      <c r="C3" s="30"/>
      <c r="D3" s="30"/>
    </row>
    <row r="4" spans="1:4">
      <c r="A4" s="30" t="s">
        <v>40</v>
      </c>
      <c r="B4" s="29">
        <v>1</v>
      </c>
      <c r="C4" s="30" t="s">
        <v>41</v>
      </c>
      <c r="D4" s="30"/>
    </row>
    <row r="5" spans="1:4">
      <c r="A5" s="30" t="s">
        <v>11</v>
      </c>
      <c r="B5" s="29">
        <v>99</v>
      </c>
      <c r="C5" s="30"/>
      <c r="D5" s="30"/>
    </row>
    <row r="6" spans="1:4">
      <c r="A6" s="30" t="s">
        <v>42</v>
      </c>
      <c r="B6" s="29">
        <v>3</v>
      </c>
      <c r="C6" s="30"/>
      <c r="D6" s="30"/>
    </row>
    <row r="7" spans="1:4">
      <c r="A7" s="30" t="s">
        <v>33</v>
      </c>
      <c r="B7" s="29">
        <v>1</v>
      </c>
      <c r="C7" s="30"/>
      <c r="D7" s="30"/>
    </row>
    <row r="8" spans="1:4">
      <c r="A8" s="61" t="s">
        <v>128</v>
      </c>
      <c r="B8" s="30">
        <v>4</v>
      </c>
      <c r="C8" s="30"/>
      <c r="D8" s="30"/>
    </row>
    <row r="9" spans="1:4" hidden="1">
      <c r="A9" s="30"/>
      <c r="B9" s="30"/>
      <c r="C9" s="30"/>
      <c r="D9" s="30"/>
    </row>
    <row r="10" spans="1:4">
      <c r="A10" s="61" t="s">
        <v>64</v>
      </c>
      <c r="B10" s="29">
        <v>90</v>
      </c>
      <c r="C10" s="30" t="s">
        <v>65</v>
      </c>
      <c r="D10" s="30"/>
    </row>
    <row r="11" spans="1:4" hidden="1">
      <c r="A11" s="30"/>
      <c r="B11" s="29"/>
      <c r="C11" s="30"/>
      <c r="D11" s="30"/>
    </row>
    <row r="12" spans="1:4" hidden="1">
      <c r="A12" s="30"/>
      <c r="B12" s="29"/>
      <c r="C12" s="30"/>
      <c r="D12" s="30"/>
    </row>
    <row r="13" spans="1:4">
      <c r="A13" s="30" t="s">
        <v>67</v>
      </c>
      <c r="B13" s="29"/>
      <c r="C13" s="30" t="s">
        <v>69</v>
      </c>
      <c r="D13" s="30"/>
    </row>
    <row r="14" spans="1:4">
      <c r="A14" s="61" t="s">
        <v>133</v>
      </c>
      <c r="B14" s="29" t="s">
        <v>125</v>
      </c>
      <c r="C14" s="30"/>
      <c r="D14" s="30"/>
    </row>
    <row r="15" spans="1:4" hidden="1">
      <c r="A15" s="61" t="s">
        <v>123</v>
      </c>
      <c r="B15" s="30"/>
      <c r="C15" s="30"/>
      <c r="D15" s="30"/>
    </row>
    <row r="16" spans="1:4" hidden="1">
      <c r="A16" s="61" t="s">
        <v>124</v>
      </c>
      <c r="B16" s="30"/>
      <c r="C16" s="30"/>
      <c r="D16" s="30"/>
    </row>
    <row r="17" spans="1:4" hidden="1">
      <c r="A17" s="61" t="s">
        <v>122</v>
      </c>
      <c r="B17" s="29" t="s">
        <v>125</v>
      </c>
      <c r="C17" s="30"/>
      <c r="D17" s="30"/>
    </row>
    <row r="18" spans="1:4" hidden="1">
      <c r="A18" s="61" t="s">
        <v>124</v>
      </c>
      <c r="B18" s="30"/>
      <c r="C18" s="30"/>
      <c r="D18" s="30"/>
    </row>
    <row r="19" spans="1:4" hidden="1"/>
    <row r="20" spans="1:4" hidden="1"/>
    <row r="21" spans="1:4" hidden="1"/>
    <row r="23" spans="1:4" ht="39.6">
      <c r="A23" s="26" t="s">
        <v>66</v>
      </c>
      <c r="B23" s="2"/>
      <c r="C23" s="7" t="s">
        <v>43</v>
      </c>
      <c r="D23" s="2"/>
    </row>
    <row r="24" spans="1:4" hidden="1">
      <c r="A24" s="30" t="s">
        <v>44</v>
      </c>
      <c r="B24" s="30">
        <v>1</v>
      </c>
      <c r="C24" s="30" t="s">
        <v>45</v>
      </c>
    </row>
    <row r="25" spans="1:4">
      <c r="A25" s="30" t="s">
        <v>104</v>
      </c>
      <c r="B25" s="29">
        <v>2</v>
      </c>
      <c r="C25" s="30"/>
    </row>
    <row r="26" spans="1:4">
      <c r="A26" s="30" t="s">
        <v>105</v>
      </c>
      <c r="B26" s="29">
        <v>3</v>
      </c>
      <c r="C26" s="30"/>
    </row>
    <row r="27" spans="1:4">
      <c r="A27" s="30" t="s">
        <v>46</v>
      </c>
      <c r="B27" s="29">
        <v>4</v>
      </c>
      <c r="C27" s="30"/>
      <c r="D27" s="30"/>
    </row>
    <row r="28" spans="1:4">
      <c r="A28" s="30" t="s">
        <v>47</v>
      </c>
      <c r="B28" s="29">
        <v>5</v>
      </c>
      <c r="C28" s="30"/>
      <c r="D28" s="30"/>
    </row>
    <row r="29" spans="1:4">
      <c r="A29" s="30" t="s">
        <v>48</v>
      </c>
      <c r="B29" s="29">
        <v>6</v>
      </c>
      <c r="C29" s="30"/>
      <c r="D29" s="30"/>
    </row>
    <row r="30" spans="1:4">
      <c r="A30" s="30" t="s">
        <v>49</v>
      </c>
      <c r="B30" s="29">
        <v>7</v>
      </c>
      <c r="C30" s="30"/>
      <c r="D30" s="30"/>
    </row>
    <row r="31" spans="1:4">
      <c r="A31" s="30" t="s">
        <v>50</v>
      </c>
      <c r="B31" s="29"/>
      <c r="C31" s="30"/>
      <c r="D31" s="30"/>
    </row>
    <row r="32" spans="1:4">
      <c r="A32" s="30"/>
      <c r="B32" s="29"/>
      <c r="C32" s="30"/>
      <c r="D32" s="30"/>
    </row>
    <row r="33" spans="1:4">
      <c r="A33" s="30"/>
      <c r="B33" s="29"/>
      <c r="C33" s="30"/>
      <c r="D33" s="30"/>
    </row>
    <row r="35" spans="1:4" hidden="1"/>
    <row r="36" spans="1:4" hidden="1"/>
    <row r="37" spans="1:4" hidden="1"/>
    <row r="38" spans="1:4" hidden="1"/>
    <row r="39" spans="1:4">
      <c r="A39" s="2" t="s">
        <v>51</v>
      </c>
      <c r="B39" s="2" t="s">
        <v>52</v>
      </c>
      <c r="C39" s="2" t="s">
        <v>53</v>
      </c>
      <c r="D39" s="71" t="s">
        <v>71</v>
      </c>
    </row>
    <row r="40" spans="1:4">
      <c r="A40" s="30" t="s">
        <v>54</v>
      </c>
      <c r="B40" s="74" t="s">
        <v>171</v>
      </c>
      <c r="C40" s="75" t="s">
        <v>172</v>
      </c>
      <c r="D40" s="29" t="s">
        <v>100</v>
      </c>
    </row>
    <row r="41" spans="1:4">
      <c r="A41" s="30" t="s">
        <v>55</v>
      </c>
      <c r="B41" s="74" t="s">
        <v>173</v>
      </c>
      <c r="C41" s="75" t="s">
        <v>174</v>
      </c>
      <c r="D41" s="29" t="s">
        <v>100</v>
      </c>
    </row>
    <row r="42" spans="1:4">
      <c r="A42" s="30" t="s">
        <v>56</v>
      </c>
      <c r="B42" s="74" t="s">
        <v>171</v>
      </c>
      <c r="C42" s="75" t="s">
        <v>175</v>
      </c>
      <c r="D42" s="29" t="s">
        <v>100</v>
      </c>
    </row>
    <row r="43" spans="1:4">
      <c r="A43" s="30" t="s">
        <v>57</v>
      </c>
      <c r="B43" s="8" t="s">
        <v>117</v>
      </c>
      <c r="C43" s="31" t="s">
        <v>117</v>
      </c>
      <c r="D43" s="29" t="s">
        <v>100</v>
      </c>
    </row>
    <row r="44" spans="1:4">
      <c r="A44" s="30" t="s">
        <v>102</v>
      </c>
      <c r="B44" s="8" t="s">
        <v>117</v>
      </c>
      <c r="C44" s="31" t="s">
        <v>117</v>
      </c>
      <c r="D44" s="29" t="s">
        <v>100</v>
      </c>
    </row>
    <row r="45" spans="1:4">
      <c r="A45" s="30" t="s">
        <v>103</v>
      </c>
      <c r="B45" s="8" t="s">
        <v>117</v>
      </c>
      <c r="C45" s="31" t="s">
        <v>117</v>
      </c>
      <c r="D45" s="29" t="s">
        <v>100</v>
      </c>
    </row>
  </sheetData>
  <sheetProtection algorithmName="SHA-512" hashValue="nc9cO7xNuBIk6O4ebqOU0tSWQgdxnzAsT5N5fKnLtVB6RRi830W3yl+2EdAeFeTSz/Zp0AA0YtH35Ust97wLig==" saltValue="GF9CO46U3zOME2XCwSgN2A==" spinCount="100000" sheet="1" objects="1" scenarios="1"/>
  <phoneticPr fontId="0" type="noConversion"/>
  <dataValidations count="15">
    <dataValidation type="whole" allowBlank="1" showInputMessage="1" showErrorMessage="1" sqref="B9 B15:B16 B18">
      <formula1>1</formula1>
      <formula2>2</formula2>
    </dataValidation>
    <dataValidation type="whole" showInputMessage="1" showErrorMessage="1" error="Er moet een waarde ingevoerd worden van 1 t/m 6." sqref="B6">
      <formula1>1</formula1>
      <formula2>6</formula2>
    </dataValidation>
    <dataValidation type="whole" allowBlank="1" showInputMessage="1" showErrorMessage="1" sqref="B19:B22">
      <formula1>2</formula1>
      <formula2>3</formula2>
    </dataValidation>
    <dataValidation type="whole" allowBlank="1" showInputMessage="1" showErrorMessage="1" sqref="B32:B33">
      <formula1>2</formula1>
      <formula2>8</formula2>
    </dataValidation>
    <dataValidation type="whole" showInputMessage="1" showErrorMessage="1" error="Er moet een waarde ingevoerd worden." sqref="B5">
      <formula1>1</formula1>
      <formula2>999</formula2>
    </dataValidation>
    <dataValidation type="whole" showInputMessage="1" showErrorMessage="1" error="Er moet een waarde ingevoerd worden." sqref="B4">
      <formula1>1</formula1>
      <formula2>2</formula2>
    </dataValidation>
    <dataValidation type="whole" showInputMessage="1" showErrorMessage="1" error="De waarde kan zijn 0 of 1." sqref="B7">
      <formula1>0</formula1>
      <formula2>2</formula2>
    </dataValidation>
    <dataValidation type="textLength" showInputMessage="1" showErrorMessage="1" error="Er moet een tekst worden ingevoerd." sqref="B3">
      <formula1>1</formula1>
      <formula2>60</formula2>
    </dataValidation>
    <dataValidation type="whole" allowBlank="1" showInputMessage="1" showErrorMessage="1" error="Er moet een waarde ingevoerd worden van 1 t/m 999 of blanko." sqref="B10 B12">
      <formula1>1</formula1>
      <formula2>999</formula2>
    </dataValidation>
    <dataValidation type="whole" allowBlank="1" showInputMessage="1" showErrorMessage="1" error="De minimale waarde is 2 de maximale is 8" sqref="B27:B31">
      <formula1>2</formula1>
      <formula2>8</formula2>
    </dataValidation>
    <dataValidation type="list" allowBlank="1" showInputMessage="1" showErrorMessage="1" sqref="B13">
      <formula1>"Aanmelden,Afmelden"</formula1>
    </dataValidation>
    <dataValidation type="whole" allowBlank="1" showInputMessage="1" showErrorMessage="1" error="Er moet een waarde ingevoerd worden van 2 t/m 4 of blanko." prompt="Indien hier een aantal wordt ingevoerd dan worden bij een lager aantal starts per combinatie de plaatsingspunten gezet op het aantal wat vermeld staat bij Plaatsingspunten te weinig starts." sqref="B11">
      <formula1>2</formula1>
      <formula2>4</formula2>
    </dataValidation>
    <dataValidation type="list" allowBlank="1" showInputMessage="1" showErrorMessage="1" sqref="B14 B17">
      <formula1>"Ja,Nee"</formula1>
    </dataValidation>
    <dataValidation type="list" allowBlank="1" showInputMessage="1" showErrorMessage="1" sqref="D40:D45">
      <formula1>"1: fouten barrage, 2: totaal fouten"</formula1>
    </dataValidation>
    <dataValidation type="whole" showInputMessage="1" showErrorMessage="1" error="Er moet een waarde ingevoerd worden." sqref="B8">
      <formula1>0</formula1>
      <formula2>8</formula2>
    </dataValidation>
  </dataValidations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Blad1">
    <pageSetUpPr fitToPage="1"/>
  </sheetPr>
  <dimension ref="A1:J56"/>
  <sheetViews>
    <sheetView workbookViewId="0">
      <pane ySplit="4" topLeftCell="A26" activePane="bottomLeft" state="frozen"/>
      <selection activeCell="C4" sqref="C4:E4"/>
      <selection pane="bottomLeft" activeCell="H56" sqref="H56"/>
    </sheetView>
  </sheetViews>
  <sheetFormatPr defaultRowHeight="13.2"/>
  <cols>
    <col min="1" max="1" width="8" style="1" customWidth="1"/>
    <col min="2" max="2" width="10" style="1" customWidth="1"/>
    <col min="3" max="3" width="28.109375" style="1" customWidth="1"/>
    <col min="4" max="4" width="31.33203125" style="1" customWidth="1"/>
    <col min="5" max="5" width="6.6640625" style="96" bestFit="1" customWidth="1"/>
    <col min="6" max="6" width="4.109375" style="1" bestFit="1" customWidth="1"/>
    <col min="7" max="7" width="23.33203125" style="1" customWidth="1"/>
    <col min="8" max="8" width="30.44140625" style="1" customWidth="1"/>
  </cols>
  <sheetData>
    <row r="1" spans="1:10">
      <c r="A1" s="190" t="s">
        <v>19</v>
      </c>
      <c r="B1" s="191"/>
      <c r="C1" s="191"/>
      <c r="D1" s="191"/>
      <c r="E1" s="191"/>
      <c r="F1" s="191"/>
      <c r="G1" s="191"/>
      <c r="H1" s="192"/>
    </row>
    <row r="2" spans="1:10" hidden="1"/>
    <row r="3" spans="1:10" ht="25.5" customHeight="1">
      <c r="A3" s="6" t="s">
        <v>8</v>
      </c>
      <c r="B3" s="188" t="s">
        <v>170</v>
      </c>
      <c r="C3" s="189"/>
      <c r="D3" s="189"/>
      <c r="E3" s="193" t="s">
        <v>126</v>
      </c>
      <c r="F3" s="194"/>
      <c r="G3" s="94" t="s">
        <v>32</v>
      </c>
      <c r="H3" s="93"/>
    </row>
    <row r="4" spans="1:10">
      <c r="A4" s="2" t="s">
        <v>20</v>
      </c>
      <c r="B4" s="2" t="s">
        <v>6</v>
      </c>
      <c r="C4" s="71" t="s">
        <v>127</v>
      </c>
      <c r="D4" s="2" t="s">
        <v>1</v>
      </c>
      <c r="E4" s="97" t="s">
        <v>21</v>
      </c>
      <c r="F4" s="2" t="s">
        <v>23</v>
      </c>
      <c r="G4" s="2" t="s">
        <v>24</v>
      </c>
      <c r="H4" s="2" t="s">
        <v>25</v>
      </c>
      <c r="I4" s="95" t="str">
        <f>IF(C4&lt;&gt;"",RIGHT(C4,LEN(C4)-SEARCH(" ",C4,1)),"")</f>
        <v>/ amazone</v>
      </c>
      <c r="J4" s="95" t="str">
        <f>IF(C4&lt;&gt;"",LEFT(C4, SEARCH(" ",C4,1)),"")</f>
        <v xml:space="preserve">Ruiter </v>
      </c>
    </row>
    <row r="5" spans="1:10">
      <c r="A5" s="4"/>
      <c r="B5" s="4"/>
      <c r="C5" s="4"/>
      <c r="D5" s="4"/>
      <c r="E5" s="98"/>
      <c r="F5" s="4"/>
    </row>
    <row r="6" spans="1:10">
      <c r="C6" s="1" t="s">
        <v>328</v>
      </c>
      <c r="D6" s="1" t="s">
        <v>363</v>
      </c>
    </row>
    <row r="7" spans="1:10">
      <c r="A7" s="1">
        <v>1</v>
      </c>
      <c r="B7" s="1" t="s">
        <v>176</v>
      </c>
      <c r="C7" s="1" t="s">
        <v>177</v>
      </c>
      <c r="D7" s="1" t="s">
        <v>178</v>
      </c>
      <c r="E7" s="96" t="s">
        <v>135</v>
      </c>
      <c r="F7" s="1" t="s">
        <v>364</v>
      </c>
      <c r="G7" s="1" t="s">
        <v>179</v>
      </c>
    </row>
    <row r="8" spans="1:10">
      <c r="A8" s="1">
        <v>2</v>
      </c>
      <c r="B8" s="1" t="s">
        <v>180</v>
      </c>
      <c r="C8" s="1" t="s">
        <v>286</v>
      </c>
      <c r="D8" s="1" t="s">
        <v>181</v>
      </c>
      <c r="E8" s="96" t="s">
        <v>135</v>
      </c>
      <c r="F8" s="1" t="s">
        <v>365</v>
      </c>
      <c r="G8" s="1" t="s">
        <v>182</v>
      </c>
    </row>
    <row r="9" spans="1:10">
      <c r="A9" s="1" t="s">
        <v>366</v>
      </c>
      <c r="B9" s="1" t="s">
        <v>183</v>
      </c>
      <c r="C9" s="1" t="s">
        <v>184</v>
      </c>
      <c r="D9" s="1" t="s">
        <v>185</v>
      </c>
      <c r="E9" s="96" t="s">
        <v>135</v>
      </c>
      <c r="F9" s="1" t="s">
        <v>365</v>
      </c>
      <c r="G9" s="1" t="s">
        <v>179</v>
      </c>
    </row>
    <row r="10" spans="1:10">
      <c r="A10" s="1" t="s">
        <v>367</v>
      </c>
      <c r="B10" s="1" t="s">
        <v>186</v>
      </c>
      <c r="C10" s="1" t="s">
        <v>187</v>
      </c>
      <c r="D10" s="1" t="s">
        <v>188</v>
      </c>
      <c r="E10" s="96" t="s">
        <v>135</v>
      </c>
      <c r="F10" s="1" t="s">
        <v>365</v>
      </c>
      <c r="G10" s="1" t="s">
        <v>189</v>
      </c>
    </row>
    <row r="12" spans="1:10">
      <c r="C12" s="1" t="s">
        <v>329</v>
      </c>
      <c r="D12" s="1" t="s">
        <v>368</v>
      </c>
    </row>
    <row r="13" spans="1:10">
      <c r="A13" s="1">
        <v>1</v>
      </c>
      <c r="B13" s="1" t="s">
        <v>192</v>
      </c>
      <c r="C13" s="1" t="s">
        <v>193</v>
      </c>
      <c r="D13" s="1" t="s">
        <v>194</v>
      </c>
      <c r="E13" s="96" t="s">
        <v>136</v>
      </c>
      <c r="G13" s="1" t="s">
        <v>179</v>
      </c>
    </row>
    <row r="14" spans="1:10">
      <c r="A14" s="1" t="s">
        <v>366</v>
      </c>
      <c r="B14" s="1" t="s">
        <v>197</v>
      </c>
      <c r="C14" s="1" t="s">
        <v>198</v>
      </c>
      <c r="D14" s="1" t="s">
        <v>199</v>
      </c>
      <c r="E14" s="96" t="s">
        <v>136</v>
      </c>
      <c r="G14" s="1" t="s">
        <v>189</v>
      </c>
    </row>
    <row r="15" spans="1:10">
      <c r="A15" s="1" t="s">
        <v>367</v>
      </c>
      <c r="B15" s="1" t="s">
        <v>195</v>
      </c>
      <c r="C15" s="1" t="s">
        <v>177</v>
      </c>
      <c r="D15" s="1" t="s">
        <v>196</v>
      </c>
      <c r="E15" s="96" t="s">
        <v>136</v>
      </c>
      <c r="G15" s="1" t="s">
        <v>179</v>
      </c>
    </row>
    <row r="17" spans="1:7">
      <c r="C17" s="1" t="s">
        <v>330</v>
      </c>
      <c r="D17" s="1" t="s">
        <v>368</v>
      </c>
    </row>
    <row r="18" spans="1:7">
      <c r="A18" s="1">
        <v>1</v>
      </c>
      <c r="B18" s="1" t="s">
        <v>250</v>
      </c>
      <c r="C18" s="1" t="s">
        <v>193</v>
      </c>
      <c r="D18" s="1" t="s">
        <v>251</v>
      </c>
      <c r="E18" s="96" t="s">
        <v>129</v>
      </c>
      <c r="F18" s="1" t="s">
        <v>365</v>
      </c>
      <c r="G18" s="1" t="s">
        <v>179</v>
      </c>
    </row>
    <row r="19" spans="1:7">
      <c r="A19" s="1" t="s">
        <v>366</v>
      </c>
      <c r="B19" s="1" t="s">
        <v>252</v>
      </c>
      <c r="C19" s="1" t="s">
        <v>177</v>
      </c>
      <c r="D19" s="1" t="s">
        <v>253</v>
      </c>
      <c r="E19" s="96" t="s">
        <v>129</v>
      </c>
      <c r="F19" s="1" t="s">
        <v>365</v>
      </c>
      <c r="G19" s="1" t="s">
        <v>179</v>
      </c>
    </row>
    <row r="21" spans="1:7">
      <c r="C21" s="1" t="s">
        <v>329</v>
      </c>
      <c r="D21" s="1" t="s">
        <v>368</v>
      </c>
    </row>
    <row r="22" spans="1:7">
      <c r="A22" s="1">
        <v>1</v>
      </c>
      <c r="B22" s="1" t="s">
        <v>306</v>
      </c>
      <c r="C22" s="1" t="s">
        <v>307</v>
      </c>
      <c r="D22" s="1" t="s">
        <v>308</v>
      </c>
      <c r="E22" s="96" t="s">
        <v>315</v>
      </c>
      <c r="G22" s="1" t="s">
        <v>316</v>
      </c>
    </row>
    <row r="24" spans="1:7">
      <c r="C24" s="1" t="s">
        <v>331</v>
      </c>
      <c r="D24" s="1" t="s">
        <v>369</v>
      </c>
    </row>
    <row r="25" spans="1:7">
      <c r="A25" s="1">
        <v>1</v>
      </c>
      <c r="B25" s="1" t="s">
        <v>200</v>
      </c>
      <c r="C25" s="1" t="s">
        <v>193</v>
      </c>
      <c r="D25" s="1" t="s">
        <v>201</v>
      </c>
      <c r="E25" s="96" t="s">
        <v>129</v>
      </c>
      <c r="G25" s="1" t="s">
        <v>179</v>
      </c>
    </row>
    <row r="26" spans="1:7">
      <c r="A26" s="1">
        <v>2</v>
      </c>
      <c r="B26" s="1" t="s">
        <v>206</v>
      </c>
      <c r="C26" s="1" t="s">
        <v>207</v>
      </c>
      <c r="D26" s="1" t="s">
        <v>208</v>
      </c>
      <c r="E26" s="96" t="s">
        <v>129</v>
      </c>
      <c r="G26" s="1" t="s">
        <v>179</v>
      </c>
    </row>
    <row r="27" spans="1:7">
      <c r="A27" s="1">
        <v>3</v>
      </c>
      <c r="B27" s="1" t="s">
        <v>209</v>
      </c>
      <c r="C27" s="1" t="s">
        <v>210</v>
      </c>
      <c r="D27" s="1" t="s">
        <v>211</v>
      </c>
      <c r="E27" s="96" t="s">
        <v>129</v>
      </c>
      <c r="G27" s="1" t="s">
        <v>179</v>
      </c>
    </row>
    <row r="28" spans="1:7">
      <c r="A28" s="1">
        <v>4</v>
      </c>
      <c r="B28" s="1" t="s">
        <v>218</v>
      </c>
      <c r="C28" s="1" t="s">
        <v>219</v>
      </c>
      <c r="D28" s="1" t="s">
        <v>220</v>
      </c>
      <c r="E28" s="96" t="s">
        <v>129</v>
      </c>
      <c r="G28" s="1" t="s">
        <v>189</v>
      </c>
    </row>
    <row r="29" spans="1:7">
      <c r="A29" s="1" t="s">
        <v>366</v>
      </c>
      <c r="B29" s="1" t="s">
        <v>309</v>
      </c>
      <c r="C29" s="1" t="s">
        <v>310</v>
      </c>
      <c r="D29" s="1" t="s">
        <v>311</v>
      </c>
      <c r="E29" s="96" t="s">
        <v>129</v>
      </c>
      <c r="G29" s="1" t="s">
        <v>179</v>
      </c>
    </row>
    <row r="30" spans="1:7">
      <c r="A30" s="1" t="s">
        <v>367</v>
      </c>
      <c r="B30" s="1" t="s">
        <v>212</v>
      </c>
      <c r="C30" s="1" t="s">
        <v>213</v>
      </c>
      <c r="D30" s="1" t="s">
        <v>214</v>
      </c>
      <c r="E30" s="96" t="s">
        <v>129</v>
      </c>
      <c r="G30" s="1" t="s">
        <v>179</v>
      </c>
    </row>
    <row r="32" spans="1:7">
      <c r="C32" s="1" t="s">
        <v>332</v>
      </c>
      <c r="D32" s="1" t="s">
        <v>368</v>
      </c>
    </row>
    <row r="33" spans="1:7">
      <c r="A33" s="1">
        <v>1</v>
      </c>
      <c r="B33" s="1" t="s">
        <v>254</v>
      </c>
      <c r="C33" s="1" t="s">
        <v>296</v>
      </c>
      <c r="D33" s="1" t="s">
        <v>255</v>
      </c>
      <c r="E33" s="96" t="s">
        <v>130</v>
      </c>
      <c r="F33" s="1" t="s">
        <v>119</v>
      </c>
      <c r="G33" s="1" t="s">
        <v>205</v>
      </c>
    </row>
    <row r="35" spans="1:7">
      <c r="C35" s="1" t="s">
        <v>331</v>
      </c>
      <c r="D35" s="1" t="s">
        <v>369</v>
      </c>
    </row>
    <row r="36" spans="1:7">
      <c r="A36" s="1">
        <v>1</v>
      </c>
      <c r="B36" s="1" t="s">
        <v>228</v>
      </c>
      <c r="C36" s="1" t="s">
        <v>193</v>
      </c>
      <c r="D36" s="1" t="s">
        <v>229</v>
      </c>
      <c r="E36" s="96" t="s">
        <v>130</v>
      </c>
      <c r="F36" s="1" t="s">
        <v>370</v>
      </c>
      <c r="G36" s="1" t="s">
        <v>179</v>
      </c>
    </row>
    <row r="37" spans="1:7">
      <c r="A37" s="1">
        <v>2</v>
      </c>
      <c r="B37" s="1" t="s">
        <v>236</v>
      </c>
      <c r="C37" s="1" t="s">
        <v>291</v>
      </c>
      <c r="D37" s="1" t="s">
        <v>237</v>
      </c>
      <c r="E37" s="96" t="s">
        <v>130</v>
      </c>
      <c r="F37" s="1" t="s">
        <v>370</v>
      </c>
      <c r="G37" s="1" t="s">
        <v>179</v>
      </c>
    </row>
    <row r="38" spans="1:7">
      <c r="A38" s="1">
        <v>3</v>
      </c>
      <c r="B38" s="1" t="s">
        <v>230</v>
      </c>
      <c r="C38" s="1" t="s">
        <v>290</v>
      </c>
      <c r="D38" s="1" t="s">
        <v>231</v>
      </c>
      <c r="E38" s="96" t="s">
        <v>130</v>
      </c>
      <c r="F38" s="1" t="s">
        <v>370</v>
      </c>
      <c r="G38" s="1" t="s">
        <v>232</v>
      </c>
    </row>
    <row r="39" spans="1:7">
      <c r="A39" s="1">
        <v>4</v>
      </c>
      <c r="B39" s="1" t="s">
        <v>245</v>
      </c>
      <c r="C39" s="1" t="s">
        <v>246</v>
      </c>
      <c r="D39" s="1" t="s">
        <v>247</v>
      </c>
      <c r="E39" s="96" t="s">
        <v>130</v>
      </c>
      <c r="F39" s="1" t="s">
        <v>371</v>
      </c>
      <c r="G39" s="1" t="s">
        <v>248</v>
      </c>
    </row>
    <row r="40" spans="1:7">
      <c r="A40" s="1" t="s">
        <v>366</v>
      </c>
      <c r="B40" s="1" t="s">
        <v>327</v>
      </c>
      <c r="C40" s="1" t="s">
        <v>325</v>
      </c>
      <c r="D40" s="1" t="s">
        <v>326</v>
      </c>
      <c r="E40" s="96" t="s">
        <v>130</v>
      </c>
      <c r="F40" s="1" t="s">
        <v>370</v>
      </c>
      <c r="G40" s="1" t="s">
        <v>232</v>
      </c>
    </row>
    <row r="41" spans="1:7">
      <c r="A41" s="1" t="s">
        <v>367</v>
      </c>
      <c r="B41" s="1" t="s">
        <v>238</v>
      </c>
      <c r="C41" s="1" t="s">
        <v>239</v>
      </c>
      <c r="D41" s="1" t="s">
        <v>240</v>
      </c>
      <c r="E41" s="96" t="s">
        <v>130</v>
      </c>
      <c r="F41" s="1" t="s">
        <v>370</v>
      </c>
      <c r="G41" s="1" t="s">
        <v>179</v>
      </c>
    </row>
    <row r="43" spans="1:7">
      <c r="C43" s="1" t="s">
        <v>334</v>
      </c>
      <c r="D43" s="1" t="s">
        <v>372</v>
      </c>
    </row>
    <row r="44" spans="1:7">
      <c r="A44" s="1">
        <v>1</v>
      </c>
      <c r="B44" s="1" t="s">
        <v>256</v>
      </c>
      <c r="C44" s="1" t="s">
        <v>246</v>
      </c>
      <c r="D44" s="1" t="s">
        <v>257</v>
      </c>
      <c r="E44" s="96" t="s">
        <v>131</v>
      </c>
      <c r="F44" s="1" t="s">
        <v>370</v>
      </c>
      <c r="G44" s="1" t="s">
        <v>248</v>
      </c>
    </row>
    <row r="45" spans="1:7">
      <c r="A45" s="1">
        <v>2</v>
      </c>
      <c r="B45" s="1" t="s">
        <v>260</v>
      </c>
      <c r="C45" s="1" t="s">
        <v>261</v>
      </c>
      <c r="D45" s="1" t="s">
        <v>262</v>
      </c>
      <c r="E45" s="96" t="s">
        <v>131</v>
      </c>
      <c r="F45" s="1" t="s">
        <v>370</v>
      </c>
      <c r="G45" s="1" t="s">
        <v>179</v>
      </c>
    </row>
    <row r="46" spans="1:7">
      <c r="A46" s="1">
        <v>3</v>
      </c>
      <c r="B46" s="1" t="s">
        <v>258</v>
      </c>
      <c r="C46" s="1" t="s">
        <v>299</v>
      </c>
      <c r="D46" s="1" t="s">
        <v>259</v>
      </c>
      <c r="E46" s="96" t="s">
        <v>131</v>
      </c>
      <c r="F46" s="1" t="s">
        <v>370</v>
      </c>
      <c r="G46" s="1" t="s">
        <v>232</v>
      </c>
    </row>
    <row r="47" spans="1:7">
      <c r="A47" s="1" t="s">
        <v>366</v>
      </c>
      <c r="B47" s="1" t="s">
        <v>263</v>
      </c>
      <c r="C47" s="1" t="s">
        <v>234</v>
      </c>
      <c r="D47" s="1" t="s">
        <v>264</v>
      </c>
      <c r="E47" s="96" t="s">
        <v>131</v>
      </c>
      <c r="F47" s="1" t="s">
        <v>370</v>
      </c>
      <c r="G47" s="1" t="s">
        <v>179</v>
      </c>
    </row>
    <row r="48" spans="1:7">
      <c r="A48" s="1" t="s">
        <v>367</v>
      </c>
      <c r="B48" s="1" t="s">
        <v>265</v>
      </c>
      <c r="C48" s="1" t="s">
        <v>266</v>
      </c>
      <c r="D48" s="1" t="s">
        <v>267</v>
      </c>
      <c r="E48" s="96" t="s">
        <v>131</v>
      </c>
      <c r="F48" s="1" t="s">
        <v>370</v>
      </c>
      <c r="G48" s="1" t="s">
        <v>232</v>
      </c>
    </row>
    <row r="50" spans="1:7">
      <c r="C50" s="1" t="s">
        <v>335</v>
      </c>
      <c r="D50" s="1" t="s">
        <v>369</v>
      </c>
    </row>
    <row r="51" spans="1:7">
      <c r="A51" s="1">
        <v>1</v>
      </c>
      <c r="B51" s="1" t="s">
        <v>268</v>
      </c>
      <c r="C51" s="1" t="s">
        <v>207</v>
      </c>
      <c r="D51" s="1" t="s">
        <v>269</v>
      </c>
      <c r="E51" s="96" t="s">
        <v>132</v>
      </c>
      <c r="F51" s="1" t="s">
        <v>370</v>
      </c>
      <c r="G51" s="1" t="s">
        <v>179</v>
      </c>
    </row>
    <row r="52" spans="1:7">
      <c r="A52" s="1">
        <v>2</v>
      </c>
      <c r="B52" s="1" t="s">
        <v>270</v>
      </c>
      <c r="C52" s="1" t="s">
        <v>261</v>
      </c>
      <c r="D52" s="1" t="s">
        <v>271</v>
      </c>
      <c r="E52" s="96" t="s">
        <v>132</v>
      </c>
      <c r="F52" s="1" t="s">
        <v>370</v>
      </c>
      <c r="G52" s="1" t="s">
        <v>179</v>
      </c>
    </row>
    <row r="53" spans="1:7">
      <c r="A53" s="1">
        <v>3</v>
      </c>
      <c r="B53" s="1" t="s">
        <v>279</v>
      </c>
      <c r="C53" s="1" t="s">
        <v>299</v>
      </c>
      <c r="D53" s="1" t="s">
        <v>280</v>
      </c>
      <c r="E53" s="96" t="s">
        <v>132</v>
      </c>
      <c r="F53" s="1" t="s">
        <v>370</v>
      </c>
      <c r="G53" s="1" t="s">
        <v>232</v>
      </c>
    </row>
    <row r="54" spans="1:7">
      <c r="A54" s="1">
        <v>4</v>
      </c>
      <c r="B54" s="1" t="s">
        <v>284</v>
      </c>
      <c r="C54" s="1" t="s">
        <v>207</v>
      </c>
      <c r="D54" s="1" t="s">
        <v>201</v>
      </c>
      <c r="E54" s="96" t="s">
        <v>132</v>
      </c>
      <c r="F54" s="1" t="s">
        <v>370</v>
      </c>
      <c r="G54" s="1" t="s">
        <v>179</v>
      </c>
    </row>
    <row r="55" spans="1:7">
      <c r="A55" s="1" t="s">
        <v>366</v>
      </c>
      <c r="B55" s="1" t="s">
        <v>281</v>
      </c>
      <c r="C55" s="1" t="s">
        <v>301</v>
      </c>
      <c r="D55" s="1" t="s">
        <v>282</v>
      </c>
      <c r="E55" s="96" t="s">
        <v>132</v>
      </c>
      <c r="F55" s="1" t="s">
        <v>371</v>
      </c>
      <c r="G55" s="1" t="s">
        <v>283</v>
      </c>
    </row>
    <row r="56" spans="1:7">
      <c r="A56" s="1" t="s">
        <v>367</v>
      </c>
      <c r="B56" s="1" t="s">
        <v>272</v>
      </c>
      <c r="C56" s="1" t="s">
        <v>273</v>
      </c>
      <c r="D56" s="1" t="s">
        <v>274</v>
      </c>
      <c r="E56" s="96" t="s">
        <v>132</v>
      </c>
      <c r="F56" s="1" t="s">
        <v>370</v>
      </c>
      <c r="G56" s="1" t="s">
        <v>179</v>
      </c>
    </row>
  </sheetData>
  <sheetProtection sheet="1" objects="1" scenarios="1"/>
  <mergeCells count="3">
    <mergeCell ref="B3:D3"/>
    <mergeCell ref="A1:H1"/>
    <mergeCell ref="E3:F3"/>
  </mergeCells>
  <phoneticPr fontId="0" type="noConversion"/>
  <printOptions gridLines="1"/>
  <pageMargins left="0.19685039370078741" right="0.19685039370078741" top="0.98425196850393704" bottom="0.98425196850393704" header="0.51181102362204722" footer="0.51181102362204722"/>
  <pageSetup paperSize="9" fitToHeight="1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Blad12">
    <pageSetUpPr fitToPage="1"/>
  </sheetPr>
  <dimension ref="A1:CN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C9" sqref="C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/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136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118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</sheetData>
  <sheetProtection sheet="1" objects="1" scenarios="1"/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AU9:AU65536 AE9:AE65536 O9:O65536"/>
    <dataValidation type="decimal" allowBlank="1" showInputMessage="1" showErrorMessage="1" sqref="L1:L2 I1:I2 T1:T2 Q1:Q2 AG1:AG2 AB1:AB2 Y1:Y2 AJ1:AJ2 AR1:AR2 AO1:AO2 AW1:AW2 AZ1:AZ2 AZ9:AZ65536 AW9:AW65536 AR9:AR65536 AO9:AO65536 AJ9:AJ65536 Q9:Q65536 AG9:AG65536 AB9:AB65536 I9:I65536 T9:T65536 Y9:Y65536 L9:L65536">
      <formula1>0</formula1>
      <formula2>10</formula2>
    </dataValidation>
    <dataValidation type="decimal" allowBlank="1" showInputMessage="1" showErrorMessage="1" sqref="H1:H2 K1:K2 P1:P2 S1:S2 X1:X2 AA1:AA2 AI1:AI2 AF1:AF2 AN1:AN2 AQ1:AQ2 AY1:AY2 AV1:AV2 AV9:AV65536 AY9:AY65536 AN9:AN65536 AQ9:AQ65536 AF9:AF65536 K9:K65536 S9:S65536 P9:P65536 X9:X65536 AA9:AA65536 H9:H65536 AI9:AI65536">
      <formula1>0</formula1>
      <formula2>100</formula2>
    </dataValidation>
    <dataValidation type="list" allowBlank="1" showInputMessage="1" showErrorMessage="1" sqref="BH1:BH2 BH9:BH6553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Blad22">
    <pageSetUpPr fitToPage="1"/>
  </sheetPr>
  <dimension ref="A1:CN11"/>
  <sheetViews>
    <sheetView workbookViewId="0">
      <pane xSplit="5" ySplit="8" topLeftCell="AB9" activePane="bottomRight" state="frozen"/>
      <selection activeCell="C4" sqref="C4:E4"/>
      <selection pane="topRight" activeCell="C4" sqref="C4:E4"/>
      <selection pane="bottomLeft" activeCell="C4" sqref="C4:E4"/>
      <selection pane="bottomRight" activeCell="BG11" sqref="BG11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1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129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119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192</v>
      </c>
      <c r="C9" s="1" t="s">
        <v>193</v>
      </c>
      <c r="D9" s="1" t="s">
        <v>194</v>
      </c>
      <c r="E9" s="1" t="s">
        <v>136</v>
      </c>
      <c r="F9" s="1" t="s">
        <v>179</v>
      </c>
      <c r="G9" s="1">
        <v>0</v>
      </c>
      <c r="H9" s="1">
        <v>80</v>
      </c>
      <c r="I9" s="1">
        <v>8</v>
      </c>
      <c r="J9" s="1">
        <v>0</v>
      </c>
      <c r="K9" s="1">
        <v>80</v>
      </c>
      <c r="L9" s="1">
        <v>8</v>
      </c>
      <c r="M9" s="62">
        <v>1</v>
      </c>
      <c r="N9" s="62">
        <v>1</v>
      </c>
      <c r="O9" s="63">
        <v>0</v>
      </c>
      <c r="P9" s="70">
        <v>77</v>
      </c>
      <c r="Q9" s="70">
        <v>7.5</v>
      </c>
      <c r="R9" s="63">
        <v>4</v>
      </c>
      <c r="S9" s="70">
        <v>77</v>
      </c>
      <c r="T9" s="70">
        <v>7.5</v>
      </c>
      <c r="U9" s="63">
        <v>2</v>
      </c>
      <c r="V9" s="63">
        <v>2</v>
      </c>
      <c r="W9" s="62">
        <v>0</v>
      </c>
      <c r="X9" s="68">
        <v>75</v>
      </c>
      <c r="Y9" s="68">
        <v>7</v>
      </c>
      <c r="Z9" s="62">
        <v>0</v>
      </c>
      <c r="AA9" s="68">
        <v>78</v>
      </c>
      <c r="AB9" s="68">
        <v>8</v>
      </c>
      <c r="AC9" s="62">
        <v>1</v>
      </c>
      <c r="AD9" s="62">
        <v>1</v>
      </c>
      <c r="BC9">
        <f>N9+V9+AD9+AL9+AT9+BB9</f>
        <v>4</v>
      </c>
      <c r="BD9" s="24">
        <f>IF($O$4&gt;0,(LARGE(($N9,$V9,$AD9,$AL9,$AT9,$BB9),1)),"0")</f>
        <v>2</v>
      </c>
      <c r="BE9" s="24">
        <f>BC9-BD9</f>
        <v>2</v>
      </c>
      <c r="BF9" s="1">
        <v>1</v>
      </c>
      <c r="BK9">
        <f>IF(G9&gt;99,199,G9)</f>
        <v>0</v>
      </c>
      <c r="BL9">
        <f>IF(H9="",0,H9)</f>
        <v>80</v>
      </c>
      <c r="BM9">
        <f>IF(J9&gt;99,199,J9)</f>
        <v>0</v>
      </c>
      <c r="BN9">
        <f>IF(K9="",0,K9)</f>
        <v>80</v>
      </c>
      <c r="BO9">
        <f>BK9+BM9</f>
        <v>0</v>
      </c>
      <c r="BP9">
        <f>IF(O9&gt;99,199,O9)</f>
        <v>0</v>
      </c>
      <c r="BQ9">
        <f>IF(P9="",0,P9)</f>
        <v>77</v>
      </c>
      <c r="BR9">
        <f>IF(R9&gt;99,199,R9)</f>
        <v>4</v>
      </c>
      <c r="BS9">
        <f>IF(S9="",0,S9)</f>
        <v>77</v>
      </c>
      <c r="BT9">
        <f>BP9+BR9</f>
        <v>4</v>
      </c>
      <c r="BU9">
        <f>IF(W9&gt;99,199,W9)</f>
        <v>0</v>
      </c>
      <c r="BV9">
        <f>IF(X9="",0,X9)</f>
        <v>75</v>
      </c>
      <c r="BW9">
        <f>IF(Z9&gt;99,199,Z9)</f>
        <v>0</v>
      </c>
      <c r="BX9">
        <f>IF(AA9="",0,AA9)</f>
        <v>78</v>
      </c>
      <c r="BY9">
        <f>BU9+BW9</f>
        <v>0</v>
      </c>
      <c r="BZ9">
        <f>IF(AE9&gt;99,199,AE9)</f>
        <v>0</v>
      </c>
      <c r="CA9">
        <f>IF(AF9="",0,AF9)</f>
        <v>0</v>
      </c>
      <c r="CB9">
        <f>IF(AH9&gt;99,199,AH9)</f>
        <v>0</v>
      </c>
      <c r="CC9">
        <f>IF(AI9="",0,AI9)</f>
        <v>0</v>
      </c>
      <c r="CD9">
        <f>BZ9+CB9</f>
        <v>0</v>
      </c>
      <c r="CE9">
        <f>IF(AM9&gt;99,199,AM9)</f>
        <v>0</v>
      </c>
      <c r="CF9">
        <f>IF(AN9="",0,AN9)</f>
        <v>0</v>
      </c>
      <c r="CG9">
        <f>IF(AP9&gt;99,199,AP9)</f>
        <v>0</v>
      </c>
      <c r="CH9">
        <f>IF(AQ9="",0,AQ9)</f>
        <v>0</v>
      </c>
      <c r="CI9">
        <f>CE9+CG9</f>
        <v>0</v>
      </c>
      <c r="CJ9">
        <f>IF(AU9&gt;99,199,AU9)</f>
        <v>0</v>
      </c>
      <c r="CK9">
        <f>IF(AV9="",0,AV9)</f>
        <v>0</v>
      </c>
      <c r="CL9">
        <f>IF(AX9&gt;99,199,AX9)</f>
        <v>0</v>
      </c>
      <c r="CM9">
        <f>IF(AY9="",0,AY9)</f>
        <v>0</v>
      </c>
      <c r="CN9">
        <f>CJ9+CL9</f>
        <v>0</v>
      </c>
    </row>
    <row r="10" spans="1:92">
      <c r="A10" s="1">
        <v>2</v>
      </c>
      <c r="B10" s="1" t="s">
        <v>197</v>
      </c>
      <c r="C10" s="1" t="s">
        <v>198</v>
      </c>
      <c r="D10" s="1" t="s">
        <v>199</v>
      </c>
      <c r="E10" s="1" t="s">
        <v>136</v>
      </c>
      <c r="F10" s="1" t="s">
        <v>189</v>
      </c>
      <c r="G10" s="1">
        <v>0</v>
      </c>
      <c r="H10" s="1">
        <v>70</v>
      </c>
      <c r="I10" s="1">
        <v>7</v>
      </c>
      <c r="J10" s="1">
        <v>0</v>
      </c>
      <c r="K10" s="1">
        <v>70</v>
      </c>
      <c r="L10" s="1">
        <v>7</v>
      </c>
      <c r="M10" s="62">
        <v>3</v>
      </c>
      <c r="N10" s="62">
        <v>3</v>
      </c>
      <c r="O10" s="29">
        <v>0</v>
      </c>
      <c r="P10" s="29">
        <v>70</v>
      </c>
      <c r="Q10" s="29">
        <v>7</v>
      </c>
      <c r="R10" s="29">
        <v>0</v>
      </c>
      <c r="S10" s="29">
        <v>72.5</v>
      </c>
      <c r="T10" s="29">
        <v>7.5</v>
      </c>
      <c r="U10" s="63">
        <v>1</v>
      </c>
      <c r="V10" s="63">
        <v>1</v>
      </c>
      <c r="W10" s="62">
        <v>0</v>
      </c>
      <c r="X10" s="68">
        <v>75</v>
      </c>
      <c r="Y10" s="68">
        <v>7.5</v>
      </c>
      <c r="Z10" s="62">
        <v>0</v>
      </c>
      <c r="AA10" s="68">
        <v>75</v>
      </c>
      <c r="AB10" s="68">
        <v>8</v>
      </c>
      <c r="AC10" s="62">
        <v>2</v>
      </c>
      <c r="AD10" s="62">
        <v>2</v>
      </c>
      <c r="BC10">
        <f>N10+V10+AD10+AL10+AT10+BB10</f>
        <v>6</v>
      </c>
      <c r="BD10" s="24">
        <f>IF($O$4&gt;0,(LARGE(($N10,$V10,$AD10,$AL10,$AT10,$BB10),1)),"0")</f>
        <v>3</v>
      </c>
      <c r="BE10" s="24">
        <f>BC10-BD10</f>
        <v>3</v>
      </c>
      <c r="BG10" s="1">
        <v>1</v>
      </c>
      <c r="BK10">
        <f>IF(G10&gt;99,199,G10)</f>
        <v>0</v>
      </c>
      <c r="BL10">
        <f>IF(H10="",0,H10)</f>
        <v>70</v>
      </c>
      <c r="BM10">
        <f>IF(J10&gt;99,199,J10)</f>
        <v>0</v>
      </c>
      <c r="BN10">
        <f>IF(K10="",0,K10)</f>
        <v>70</v>
      </c>
      <c r="BO10">
        <f>BK10+BM10</f>
        <v>0</v>
      </c>
      <c r="BP10">
        <f>IF(O10&gt;99,199,O10)</f>
        <v>0</v>
      </c>
      <c r="BQ10">
        <f>IF(P10="",0,P10)</f>
        <v>70</v>
      </c>
      <c r="BR10">
        <f>IF(R10&gt;99,199,R10)</f>
        <v>0</v>
      </c>
      <c r="BS10">
        <f>IF(S10="",0,S10)</f>
        <v>72.5</v>
      </c>
      <c r="BT10">
        <f>BP10+BR10</f>
        <v>0</v>
      </c>
      <c r="BU10">
        <f>IF(W10&gt;99,199,W10)</f>
        <v>0</v>
      </c>
      <c r="BV10">
        <f>IF(X10="",0,X10)</f>
        <v>75</v>
      </c>
      <c r="BW10">
        <f>IF(Z10&gt;99,199,Z10)</f>
        <v>0</v>
      </c>
      <c r="BX10">
        <f>IF(AA10="",0,AA10)</f>
        <v>75</v>
      </c>
      <c r="BY10">
        <f>BU10+BW10</f>
        <v>0</v>
      </c>
      <c r="BZ10">
        <f>IF(AE10&gt;99,199,AE10)</f>
        <v>0</v>
      </c>
      <c r="CA10">
        <f>IF(AF10="",0,AF10)</f>
        <v>0</v>
      </c>
      <c r="CB10">
        <f>IF(AH10&gt;99,199,AH10)</f>
        <v>0</v>
      </c>
      <c r="CC10">
        <f>IF(AI10="",0,AI10)</f>
        <v>0</v>
      </c>
      <c r="CD10">
        <f>BZ10+CB10</f>
        <v>0</v>
      </c>
      <c r="CE10">
        <f>IF(AM10&gt;99,199,AM10)</f>
        <v>0</v>
      </c>
      <c r="CF10">
        <f>IF(AN10="",0,AN10)</f>
        <v>0</v>
      </c>
      <c r="CG10">
        <f>IF(AP10&gt;99,199,AP10)</f>
        <v>0</v>
      </c>
      <c r="CH10">
        <f>IF(AQ10="",0,AQ10)</f>
        <v>0</v>
      </c>
      <c r="CI10">
        <f>CE10+CG10</f>
        <v>0</v>
      </c>
      <c r="CJ10">
        <f>IF(AU10&gt;99,199,AU10)</f>
        <v>0</v>
      </c>
      <c r="CK10">
        <f>IF(AV10="",0,AV10)</f>
        <v>0</v>
      </c>
      <c r="CL10">
        <f>IF(AX10&gt;99,199,AX10)</f>
        <v>0</v>
      </c>
      <c r="CM10">
        <f>IF(AY10="",0,AY10)</f>
        <v>0</v>
      </c>
      <c r="CN10">
        <f>CJ10+CL10</f>
        <v>0</v>
      </c>
    </row>
    <row r="11" spans="1:92">
      <c r="A11" s="1">
        <v>3</v>
      </c>
      <c r="B11" s="1" t="s">
        <v>195</v>
      </c>
      <c r="C11" s="1" t="s">
        <v>177</v>
      </c>
      <c r="D11" s="1" t="s">
        <v>196</v>
      </c>
      <c r="E11" s="1" t="s">
        <v>136</v>
      </c>
      <c r="F11" s="1" t="s">
        <v>179</v>
      </c>
      <c r="G11" s="1">
        <v>0</v>
      </c>
      <c r="H11" s="1">
        <v>77.5</v>
      </c>
      <c r="I11" s="1">
        <v>7.5</v>
      </c>
      <c r="J11" s="1">
        <v>0</v>
      </c>
      <c r="K11" s="1">
        <v>77.5</v>
      </c>
      <c r="L11" s="1">
        <v>7.5</v>
      </c>
      <c r="M11" s="62">
        <v>2</v>
      </c>
      <c r="N11" s="62">
        <v>2</v>
      </c>
      <c r="O11" s="110" t="s">
        <v>314</v>
      </c>
      <c r="P11" s="111"/>
      <c r="Q11" s="111"/>
      <c r="R11" s="112"/>
      <c r="S11" s="111"/>
      <c r="T11" s="111"/>
      <c r="U11" s="63">
        <v>90</v>
      </c>
      <c r="V11" s="63">
        <v>90</v>
      </c>
      <c r="AD11" s="62">
        <v>99</v>
      </c>
      <c r="BC11">
        <f>N11+V11+AD11+AL11+AT11+BB11</f>
        <v>191</v>
      </c>
      <c r="BD11" s="24">
        <f>IF($O$4&gt;0,(LARGE(($N11,$V11,$AD11,$AL11,$AT11,$BB11),1)),"0")</f>
        <v>99</v>
      </c>
      <c r="BE11" s="24">
        <f>BC11-BD11</f>
        <v>92</v>
      </c>
      <c r="BG11" s="1">
        <v>2</v>
      </c>
      <c r="BK11">
        <f>IF(G11&gt;99,199,G11)</f>
        <v>0</v>
      </c>
      <c r="BL11">
        <f>IF(H11="",0,H11)</f>
        <v>77.5</v>
      </c>
      <c r="BM11">
        <f>IF(J11&gt;99,199,J11)</f>
        <v>0</v>
      </c>
      <c r="BN11">
        <f>IF(K11="",0,K11)</f>
        <v>77.5</v>
      </c>
      <c r="BO11">
        <f>BK11+BM11</f>
        <v>0</v>
      </c>
      <c r="BP11">
        <f>IF(O11&gt;99,199,O11)</f>
        <v>199</v>
      </c>
      <c r="BQ11">
        <f>IF(P11="",0,P11)</f>
        <v>0</v>
      </c>
      <c r="BR11">
        <f>IF(R11&gt;99,199,R11)</f>
        <v>0</v>
      </c>
      <c r="BS11">
        <f>IF(S11="",0,S11)</f>
        <v>0</v>
      </c>
      <c r="BT11">
        <f>BP11+BR11</f>
        <v>199</v>
      </c>
      <c r="BU11">
        <f>IF(W11&gt;99,199,W11)</f>
        <v>0</v>
      </c>
      <c r="BV11">
        <f>IF(X11="",0,X11)</f>
        <v>0</v>
      </c>
      <c r="BW11">
        <f>IF(Z11&gt;99,199,Z11)</f>
        <v>0</v>
      </c>
      <c r="BX11">
        <f>IF(AA11="",0,AA11)</f>
        <v>0</v>
      </c>
      <c r="BY11">
        <f>BU11+BW11</f>
        <v>0</v>
      </c>
      <c r="BZ11">
        <f>IF(AE11&gt;99,199,AE11)</f>
        <v>0</v>
      </c>
      <c r="CA11">
        <f>IF(AF11="",0,AF11)</f>
        <v>0</v>
      </c>
      <c r="CB11">
        <f>IF(AH11&gt;99,199,AH11)</f>
        <v>0</v>
      </c>
      <c r="CC11">
        <f>IF(AI11="",0,AI11)</f>
        <v>0</v>
      </c>
      <c r="CD11">
        <f>BZ11+CB11</f>
        <v>0</v>
      </c>
      <c r="CE11">
        <f>IF(AM11&gt;99,199,AM11)</f>
        <v>0</v>
      </c>
      <c r="CF11">
        <f>IF(AN11="",0,AN11)</f>
        <v>0</v>
      </c>
      <c r="CG11">
        <f>IF(AP11&gt;99,199,AP11)</f>
        <v>0</v>
      </c>
      <c r="CH11">
        <f>IF(AQ11="",0,AQ11)</f>
        <v>0</v>
      </c>
      <c r="CI11">
        <f>CE11+CG11</f>
        <v>0</v>
      </c>
      <c r="CJ11">
        <f>IF(AU11&gt;99,199,AU11)</f>
        <v>0</v>
      </c>
      <c r="CK11">
        <f>IF(AV11="",0,AV11)</f>
        <v>0</v>
      </c>
      <c r="CL11">
        <f>IF(AX11&gt;99,199,AX11)</f>
        <v>0</v>
      </c>
      <c r="CM11">
        <f>IF(AY11="",0,AY11)</f>
        <v>0</v>
      </c>
      <c r="CN11">
        <f>CJ11+CL11</f>
        <v>0</v>
      </c>
    </row>
  </sheetData>
  <sheetProtection sheet="1" objects="1" scenarios="1"/>
  <sortState ref="A9:CN11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416">
      <formula1>"ja,nee"</formula1>
    </dataValidation>
    <dataValidation type="decimal" allowBlank="1" showInputMessage="1" showErrorMessage="1" sqref="H1:H2 K1:K2 P1:P2 S1:S2 X1:X2 AA1:AA2 AI1:AI2 AF1:AF2 AN1:AN2 AQ1:AQ2 AY1:AY2 AV1:AV2 AV9:AV65416 AY9:AY65416 AN9:AN65416 AQ9:AQ65416 AF9:AF65416 K9:K65416 S9:S65416 P9:P65416 X9:X65416 AA9:AA65416 H9:H65416 AI9:AI65416">
      <formula1>0</formula1>
      <formula2>100</formula2>
    </dataValidation>
    <dataValidation type="decimal" allowBlank="1" showInputMessage="1" showErrorMessage="1" sqref="L1:L2 I1:I2 T1:T2 Q1:Q2 AG1:AG2 AB1:AB2 Y1:Y2 AJ1:AJ2 AR1:AR2 AO1:AO2 AW1:AW2 AZ1:AZ2 AZ9:AZ65416 AW9:AW65416 AR9:AR65416 AO9:AO65416 AJ9:AJ65416 Q9:Q65416 AG9:AG65416 AB9:AB65416 I9:I65416 T9:T65416 Y9:Y65416 L9:L65416">
      <formula1>0</formula1>
      <formula2>10</formula2>
    </dataValidation>
    <dataValidation operator="lessThan" allowBlank="1" showInputMessage="1" showErrorMessage="1" sqref="O1:O2 AE1:AE2 AU1:AU2 AU9:AU65416 AE9:AE65416 O9:O65416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Blad3">
    <pageSetUpPr fitToPage="1"/>
  </sheetPr>
  <dimension ref="A1:CN10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G10" sqref="BG10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1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129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118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250</v>
      </c>
      <c r="C9" s="1" t="s">
        <v>193</v>
      </c>
      <c r="D9" s="1" t="s">
        <v>251</v>
      </c>
      <c r="E9" s="1" t="s">
        <v>295</v>
      </c>
      <c r="F9" s="1" t="s">
        <v>179</v>
      </c>
      <c r="G9" s="62">
        <v>0</v>
      </c>
      <c r="H9" s="80">
        <v>56.88</v>
      </c>
      <c r="J9" s="87">
        <v>0</v>
      </c>
      <c r="K9" s="81">
        <v>39.950000000000003</v>
      </c>
      <c r="M9" s="62">
        <v>1</v>
      </c>
      <c r="N9" s="62">
        <v>1</v>
      </c>
      <c r="O9" s="63">
        <v>0</v>
      </c>
      <c r="P9" s="82">
        <v>37.909999999999997</v>
      </c>
      <c r="R9" s="63">
        <v>0</v>
      </c>
      <c r="S9" s="82">
        <v>32.909999999999997</v>
      </c>
      <c r="U9" s="63">
        <v>1</v>
      </c>
      <c r="V9" s="63">
        <v>1</v>
      </c>
      <c r="W9" s="1">
        <v>0</v>
      </c>
      <c r="X9" s="1">
        <v>58.67</v>
      </c>
      <c r="Y9" s="1">
        <v>0</v>
      </c>
      <c r="Z9" s="1">
        <v>0</v>
      </c>
      <c r="AA9" s="81">
        <v>37.979999999999997</v>
      </c>
      <c r="AC9" s="62">
        <v>1</v>
      </c>
      <c r="AD9" s="62">
        <v>1</v>
      </c>
      <c r="BC9">
        <f>N9+V9+AD9+AL9+AT9+BB9</f>
        <v>3</v>
      </c>
      <c r="BD9" s="24">
        <f>IF($O$4&gt;0,(LARGE(($N9,$V9,$AD9,$AL9,$AT9,$BB9),1)),"0")</f>
        <v>1</v>
      </c>
      <c r="BE9" s="24">
        <f>BC9-BD9</f>
        <v>2</v>
      </c>
      <c r="BF9" s="1">
        <v>1</v>
      </c>
      <c r="BK9">
        <f>IF(G9&gt;99,199,G9)</f>
        <v>0</v>
      </c>
      <c r="BL9">
        <f>IF(H9&gt;99,0,H9)</f>
        <v>56.88</v>
      </c>
      <c r="BM9">
        <f>IF(J9&gt;99,199,J9)</f>
        <v>0</v>
      </c>
      <c r="BN9">
        <f>IF(K9&gt;99,0,K9)</f>
        <v>39.950000000000003</v>
      </c>
      <c r="BO9">
        <f>BK9+BM9</f>
        <v>0</v>
      </c>
      <c r="BP9">
        <f>IF(O9&gt;99,199,O9)</f>
        <v>0</v>
      </c>
      <c r="BQ9">
        <f>IF(P9&gt;99,0,P9)</f>
        <v>37.909999999999997</v>
      </c>
      <c r="BR9">
        <f>IF(R9&gt;99,199,R9)</f>
        <v>0</v>
      </c>
      <c r="BS9">
        <f>IF(S9&gt;99,0,S9)</f>
        <v>32.909999999999997</v>
      </c>
      <c r="BT9">
        <f>BP9+BR9</f>
        <v>0</v>
      </c>
      <c r="BU9">
        <f>IF(W9&gt;99,199,W9)</f>
        <v>0</v>
      </c>
      <c r="BV9">
        <f>IF(X9&gt;99,0,X9)</f>
        <v>58.67</v>
      </c>
      <c r="BW9">
        <f>IF(Z9&gt;99,199,Z9)</f>
        <v>0</v>
      </c>
      <c r="BX9">
        <f>IF(AA9&gt;99,0,AA9)</f>
        <v>37.979999999999997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  <row r="10" spans="1:92">
      <c r="A10" s="1">
        <v>2</v>
      </c>
      <c r="B10" s="1" t="s">
        <v>252</v>
      </c>
      <c r="C10" s="1" t="s">
        <v>177</v>
      </c>
      <c r="D10" s="1" t="s">
        <v>253</v>
      </c>
      <c r="E10" s="1" t="s">
        <v>295</v>
      </c>
      <c r="F10" s="1" t="s">
        <v>179</v>
      </c>
      <c r="G10" s="62">
        <v>0</v>
      </c>
      <c r="H10" s="80">
        <v>70.760000000000005</v>
      </c>
      <c r="J10" s="87">
        <v>0</v>
      </c>
      <c r="K10" s="81">
        <v>46.61</v>
      </c>
      <c r="M10" s="62">
        <v>2</v>
      </c>
      <c r="N10" s="62">
        <v>2</v>
      </c>
      <c r="O10" s="63">
        <v>0</v>
      </c>
      <c r="P10" s="82">
        <v>48.12</v>
      </c>
      <c r="R10" s="63">
        <v>4</v>
      </c>
      <c r="S10" s="82">
        <v>46.63</v>
      </c>
      <c r="U10" s="63">
        <v>2</v>
      </c>
      <c r="V10" s="63">
        <v>2</v>
      </c>
      <c r="W10" s="1">
        <v>0</v>
      </c>
      <c r="X10" s="1">
        <v>68.540000000000006</v>
      </c>
      <c r="Y10" s="1">
        <v>0</v>
      </c>
      <c r="Z10" s="1">
        <v>0</v>
      </c>
      <c r="AA10" s="81">
        <v>47.97</v>
      </c>
      <c r="AC10" s="62">
        <v>2</v>
      </c>
      <c r="AD10" s="62">
        <v>2</v>
      </c>
      <c r="BC10">
        <f>N10+V10+AD10+AL10+AT10+BB10</f>
        <v>6</v>
      </c>
      <c r="BD10" s="24">
        <f>IF($O$4&gt;0,(LARGE(($N10,$V10,$AD10,$AL10,$AT10,$BB10),1)),"0")</f>
        <v>2</v>
      </c>
      <c r="BE10" s="24">
        <f>BC10-BD10</f>
        <v>4</v>
      </c>
      <c r="BG10" s="1">
        <v>1</v>
      </c>
      <c r="BK10">
        <f>IF(G10&gt;99,199,G10)</f>
        <v>0</v>
      </c>
      <c r="BL10">
        <f>IF(H10&gt;99,0,H10)</f>
        <v>70.760000000000005</v>
      </c>
      <c r="BM10">
        <f>IF(J10&gt;99,199,J10)</f>
        <v>0</v>
      </c>
      <c r="BN10">
        <f>IF(K10&gt;99,0,K10)</f>
        <v>46.61</v>
      </c>
      <c r="BO10">
        <f>BK10+BM10</f>
        <v>0</v>
      </c>
      <c r="BP10">
        <f>IF(O10&gt;99,199,O10)</f>
        <v>0</v>
      </c>
      <c r="BQ10">
        <f>IF(P10&gt;99,0,P10)</f>
        <v>48.12</v>
      </c>
      <c r="BR10">
        <f>IF(R10&gt;99,199,R10)</f>
        <v>4</v>
      </c>
      <c r="BS10">
        <f>IF(S10&gt;99,0,S10)</f>
        <v>46.63</v>
      </c>
      <c r="BT10">
        <f>BP10+BR10</f>
        <v>4</v>
      </c>
      <c r="BU10">
        <f>IF(W10&gt;99,199,W10)</f>
        <v>0</v>
      </c>
      <c r="BV10">
        <f>IF(X10&gt;99,0,X10)</f>
        <v>68.540000000000006</v>
      </c>
      <c r="BW10">
        <f>IF(Z10&gt;99,199,Z10)</f>
        <v>0</v>
      </c>
      <c r="BX10">
        <f>IF(AA10&gt;99,0,AA10)</f>
        <v>47.97</v>
      </c>
      <c r="BY10">
        <f>BU10+BW10</f>
        <v>0</v>
      </c>
      <c r="BZ10">
        <f>IF(AE10&gt;99,199,AE10)</f>
        <v>0</v>
      </c>
      <c r="CA10">
        <f>IF(AF10&gt;99,0,AF10)</f>
        <v>0</v>
      </c>
      <c r="CB10">
        <f>IF(AH10&gt;99,199,AH10)</f>
        <v>0</v>
      </c>
      <c r="CC10">
        <f>IF(AI10&gt;99,0,AI10)</f>
        <v>0</v>
      </c>
      <c r="CD10">
        <f>BZ10+CB10</f>
        <v>0</v>
      </c>
      <c r="CE10">
        <f>IF(AM10&gt;99,199,AM10)</f>
        <v>0</v>
      </c>
      <c r="CF10">
        <f>IF(AN10&gt;99,0,AN10)</f>
        <v>0</v>
      </c>
      <c r="CG10">
        <f>IF(AP10&gt;99,199,AP10)</f>
        <v>0</v>
      </c>
      <c r="CH10">
        <f>IF(AQ10&gt;99,0,AQ10)</f>
        <v>0</v>
      </c>
      <c r="CI10">
        <f>CE10+CG10</f>
        <v>0</v>
      </c>
      <c r="CJ10">
        <f>IF(AU10&gt;99,199,AU10)</f>
        <v>0</v>
      </c>
      <c r="CK10">
        <f>IF(AV10&gt;99,0,AV10)</f>
        <v>0</v>
      </c>
      <c r="CL10">
        <f>IF(AX10&gt;99,199,AX10)</f>
        <v>0</v>
      </c>
      <c r="CM10">
        <f>IF(AY10&gt;99,0,AY10)</f>
        <v>0</v>
      </c>
      <c r="CN10">
        <f>CJ10+CL10</f>
        <v>0</v>
      </c>
    </row>
  </sheetData>
  <sheetProtection sheet="1" objects="1" scenarios="1"/>
  <sortState ref="A9:CN10">
    <sortCondition ref="BE9"/>
  </sortState>
  <mergeCells count="32">
    <mergeCell ref="O4:V4"/>
    <mergeCell ref="BH3:BI7"/>
    <mergeCell ref="A4:B4"/>
    <mergeCell ref="O5:V5"/>
    <mergeCell ref="F4:N4"/>
    <mergeCell ref="C4:E4"/>
    <mergeCell ref="G7:N7"/>
    <mergeCell ref="A5:B5"/>
    <mergeCell ref="C5:E5"/>
    <mergeCell ref="F5:N5"/>
    <mergeCell ref="A6:E7"/>
    <mergeCell ref="G6:N6"/>
    <mergeCell ref="O6:V6"/>
    <mergeCell ref="O7:V7"/>
    <mergeCell ref="AM6:AT6"/>
    <mergeCell ref="AU6:BB6"/>
    <mergeCell ref="A1:BI1"/>
    <mergeCell ref="A3:B3"/>
    <mergeCell ref="C3:E3"/>
    <mergeCell ref="F3:N3"/>
    <mergeCell ref="O3:V3"/>
    <mergeCell ref="W7:AD7"/>
    <mergeCell ref="AE7:AL7"/>
    <mergeCell ref="AM7:AT7"/>
    <mergeCell ref="AU7:BB7"/>
    <mergeCell ref="W6:AD6"/>
    <mergeCell ref="AE6:AL6"/>
    <mergeCell ref="BC4:BF4"/>
    <mergeCell ref="W3:AL5"/>
    <mergeCell ref="BC3:BF3"/>
    <mergeCell ref="BC5:BF5"/>
    <mergeCell ref="BC6:BE6"/>
  </mergeCells>
  <dataValidations count="8">
    <dataValidation operator="lessThan" allowBlank="1" showInputMessage="1" showErrorMessage="1" sqref="O1:O2 AE1:AE2 AU1:AU2 AU9:AU65406 AE9:AE65406 O9:O65406"/>
    <dataValidation type="decimal" allowBlank="1" showInputMessage="1" showErrorMessage="1" sqref="L1:L2 I1:I2 T1:T2 Q1:Q2 AG1:AG2 AB1:AB2 Y1:Y2 AJ1:AJ2 AR1:AR2 AO1:AO2 AW1:AW2 AZ1:AZ2 AZ9:AZ65406 AW9:AW65406 AR9:AR65406 AO9:AO65406 AJ9:AJ65406 Q9:Q65406 AG9:AG65406 AB9:AB65406 I9:I65406 T9:T65406 Y9:Y65406 L9:L65406">
      <formula1>0</formula1>
      <formula2>10</formula2>
    </dataValidation>
    <dataValidation type="decimal" allowBlank="1" showInputMessage="1" showErrorMessage="1" sqref="H1:H2 K1:K2 P1:P2 S1:S2 X1:X2 AA1:AA2 AI1:AI2 AF1:AF2 AN1:AN2 AQ1:AQ2 AY1:AY2 AV1:AV2 AV9:AV65406 AY9:AY65406 AN9:AN65406 AQ9:AQ65406 AF9:AF65406 K9:K65406 S9:S65406 P9:P65406 X9:X65406 AA9:AA65406 H9:H65406 AI9:AI65406">
      <formula1>0</formula1>
      <formula2>999</formula2>
    </dataValidation>
    <dataValidation type="list" allowBlank="1" showInputMessage="1" showErrorMessage="1" sqref="BH1:BH2 BH9:BH6540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Blad15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F9" sqref="BF9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1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129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119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306</v>
      </c>
      <c r="C9" s="1" t="s">
        <v>307</v>
      </c>
      <c r="D9" s="1" t="s">
        <v>308</v>
      </c>
      <c r="E9" s="113" t="s">
        <v>315</v>
      </c>
      <c r="F9" s="113" t="s">
        <v>316</v>
      </c>
      <c r="G9" s="1"/>
      <c r="H9" s="1"/>
      <c r="I9" s="1"/>
      <c r="J9" s="1"/>
      <c r="K9" s="1"/>
      <c r="L9" s="1"/>
      <c r="M9" s="1">
        <v>99</v>
      </c>
      <c r="N9" s="62">
        <v>99</v>
      </c>
      <c r="O9" s="63">
        <v>0</v>
      </c>
      <c r="P9" s="70">
        <v>71</v>
      </c>
      <c r="Q9" s="70">
        <v>7</v>
      </c>
      <c r="R9" s="63">
        <v>0</v>
      </c>
      <c r="S9" s="70">
        <v>48.81</v>
      </c>
      <c r="U9" s="63">
        <v>1</v>
      </c>
      <c r="V9" s="63">
        <v>1</v>
      </c>
      <c r="W9" s="62">
        <v>0</v>
      </c>
      <c r="X9" s="68">
        <v>73</v>
      </c>
      <c r="Y9" s="68">
        <v>7.5</v>
      </c>
      <c r="Z9" s="62">
        <v>0</v>
      </c>
      <c r="AA9" s="68">
        <v>42</v>
      </c>
      <c r="AC9" s="62">
        <v>1</v>
      </c>
      <c r="AD9" s="62">
        <v>1</v>
      </c>
      <c r="BC9">
        <f>N9+V9+AD9+AL9+AT9+BB9</f>
        <v>101</v>
      </c>
      <c r="BD9" s="24">
        <f>IF($O$4&gt;0,(LARGE(($N9,$V9,$AD9,$AL9,$AT9,$BB9),1)),"0")</f>
        <v>99</v>
      </c>
      <c r="BE9" s="24">
        <f>BC9-BD9</f>
        <v>2</v>
      </c>
      <c r="BF9" s="1">
        <v>1</v>
      </c>
      <c r="BK9">
        <f>IF(G9&gt;99,199,G9)</f>
        <v>0</v>
      </c>
      <c r="BL9">
        <f>IF(H9="",0,H9)</f>
        <v>0</v>
      </c>
      <c r="BM9">
        <f>IF(J9&gt;99,199,J9)</f>
        <v>0</v>
      </c>
      <c r="BN9">
        <f>IF(K9="",0,K9)</f>
        <v>0</v>
      </c>
      <c r="BO9">
        <f>BK9+BM9</f>
        <v>0</v>
      </c>
      <c r="BP9">
        <f>IF(O9&gt;99,199,O9)</f>
        <v>0</v>
      </c>
      <c r="BQ9">
        <f>IF(P9="",0,P9)</f>
        <v>71</v>
      </c>
      <c r="BR9">
        <f>IF(R9&gt;99,199,R9)</f>
        <v>0</v>
      </c>
      <c r="BS9">
        <f>IF(S9="",0,S9)</f>
        <v>48.81</v>
      </c>
      <c r="BT9">
        <f>BP9+BR9</f>
        <v>0</v>
      </c>
      <c r="BU9">
        <f>IF(W9&gt;99,199,W9)</f>
        <v>0</v>
      </c>
      <c r="BV9">
        <f>IF(X9="",0,X9)</f>
        <v>73</v>
      </c>
      <c r="BW9">
        <f>IF(Z9&gt;99,199,Z9)</f>
        <v>0</v>
      </c>
      <c r="BX9">
        <f>IF(AA9="",0,AA9)</f>
        <v>42</v>
      </c>
      <c r="BY9">
        <f>BU9+BW9</f>
        <v>0</v>
      </c>
      <c r="BZ9">
        <f>IF(AE9&gt;99,199,AE9)</f>
        <v>0</v>
      </c>
      <c r="CA9">
        <f>IF(AF9="",0,AF9)</f>
        <v>0</v>
      </c>
      <c r="CB9">
        <f>IF(AH9&gt;99,199,AH9)</f>
        <v>0</v>
      </c>
      <c r="CC9">
        <f>IF(AI9="",0,AI9)</f>
        <v>0</v>
      </c>
      <c r="CD9">
        <f>BZ9+CB9</f>
        <v>0</v>
      </c>
      <c r="CE9">
        <f>IF(AM9&gt;99,199,AM9)</f>
        <v>0</v>
      </c>
      <c r="CF9">
        <f>IF(AN9="",0,AN9)</f>
        <v>0</v>
      </c>
      <c r="CG9">
        <f>IF(AP9&gt;99,199,AP9)</f>
        <v>0</v>
      </c>
      <c r="CH9">
        <f>IF(AQ9="",0,AQ9)</f>
        <v>0</v>
      </c>
      <c r="CI9">
        <f>CE9+CG9</f>
        <v>0</v>
      </c>
      <c r="CJ9">
        <f>IF(AU9&gt;99,199,AU9)</f>
        <v>0</v>
      </c>
      <c r="CK9">
        <f>IF(AV9="",0,AV9)</f>
        <v>0</v>
      </c>
      <c r="CL9">
        <f>IF(AX9&gt;99,199,AX9)</f>
        <v>0</v>
      </c>
      <c r="CM9">
        <f>IF(AY9="",0,AY9)</f>
        <v>0</v>
      </c>
      <c r="CN9">
        <f>CJ9+CL9</f>
        <v>0</v>
      </c>
    </row>
  </sheetData>
  <sheetProtection sheet="1" objects="1" scenarios="1"/>
  <sortState ref="A9:CN9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AU9:AU65416 AE9:AE65416 O9:O65416"/>
    <dataValidation type="decimal" allowBlank="1" showInputMessage="1" showErrorMessage="1" sqref="L1:L2 I1:I2 T1:T2 Q1:Q2 AG1:AG2 AB1:AB2 Y1:Y2 AJ1:AJ2 AR1:AR2 AO1:AO2 AW1:AW2 AZ1:AZ2 AZ9:AZ65416 AW9:AW65416 AR9:AR65416 AO9:AO65416 AJ9:AJ65416 Q9:Q65416 AG9:AG65416 AB9:AB65416 I9:I65416 T9:T65416 Y9:Y65416 L9:L65416">
      <formula1>0</formula1>
      <formula2>10</formula2>
    </dataValidation>
    <dataValidation type="decimal" allowBlank="1" showInputMessage="1" showErrorMessage="1" sqref="H1:H2 K1:K2 P1:P2 S1:S2 X1:X2 AA1:AA2 AI1:AI2 AF1:AF2 AN1:AN2 AQ1:AQ2 AY1:AY2 AV1:AV2 AV9:AV65416 AY9:AY65416 AN9:AN65416 AQ9:AQ65416 AF9:AF65416 K9:K65416 S9:S65416 P9:P65416 X9:X65416 AA9:AA65416 H9:H65416 AI9:AI65416">
      <formula1>0</formula1>
      <formula2>100</formula2>
    </dataValidation>
    <dataValidation type="list" allowBlank="1" showInputMessage="1" showErrorMessage="1" sqref="BH1:BH2 BH9:BH6541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Blad23">
    <pageSetUpPr fitToPage="1"/>
  </sheetPr>
  <dimension ref="A1:CN1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AC15" sqref="AC15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4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130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200</v>
      </c>
      <c r="C9" s="1" t="s">
        <v>193</v>
      </c>
      <c r="D9" s="1" t="s">
        <v>201</v>
      </c>
      <c r="E9" s="1" t="s">
        <v>129</v>
      </c>
      <c r="F9" s="1" t="s">
        <v>179</v>
      </c>
      <c r="G9" s="1">
        <v>0</v>
      </c>
      <c r="H9" s="1">
        <v>82.5</v>
      </c>
      <c r="I9" s="1">
        <v>8</v>
      </c>
      <c r="J9" s="1"/>
      <c r="K9" s="1">
        <v>0</v>
      </c>
      <c r="L9" s="1">
        <v>40.450000000000003</v>
      </c>
      <c r="M9" s="62">
        <v>1</v>
      </c>
      <c r="N9" s="62">
        <v>1</v>
      </c>
      <c r="O9" s="63">
        <v>0</v>
      </c>
      <c r="P9" s="70">
        <v>83</v>
      </c>
      <c r="Q9" s="70">
        <v>8</v>
      </c>
      <c r="R9" s="63">
        <v>0</v>
      </c>
      <c r="S9" s="70">
        <v>43.79</v>
      </c>
      <c r="U9" s="63">
        <v>1</v>
      </c>
      <c r="V9" s="63">
        <v>1</v>
      </c>
      <c r="W9" s="62">
        <v>0</v>
      </c>
      <c r="X9" s="68">
        <v>75</v>
      </c>
      <c r="Y9" s="68">
        <v>7</v>
      </c>
      <c r="Z9" s="62">
        <v>0</v>
      </c>
      <c r="AA9" s="68">
        <v>39.26</v>
      </c>
      <c r="AC9" s="62">
        <v>1</v>
      </c>
      <c r="AD9" s="62">
        <v>1</v>
      </c>
      <c r="BC9">
        <f>N9+V9+AD9+AL9+AT9+BB9</f>
        <v>3</v>
      </c>
      <c r="BD9" s="24">
        <f>IF($O$4&gt;0,(LARGE(($N9,$V9,$AD9,$AL9,$AT9,$BB9),1)),"0")</f>
        <v>1</v>
      </c>
      <c r="BE9" s="24">
        <f>BC9-BD9</f>
        <v>2</v>
      </c>
      <c r="BF9" s="1">
        <v>1</v>
      </c>
      <c r="BK9">
        <f>IF(G9&gt;99,199,G9)</f>
        <v>0</v>
      </c>
      <c r="BL9">
        <f>IF(H9="",0,H9)</f>
        <v>82.5</v>
      </c>
      <c r="BM9">
        <f>IF(J9&gt;99,199,J9)</f>
        <v>0</v>
      </c>
      <c r="BN9">
        <f>IF(K9="",0,K9)</f>
        <v>0</v>
      </c>
      <c r="BO9">
        <f>BK9+BM9</f>
        <v>0</v>
      </c>
      <c r="BP9">
        <f>IF(O9&gt;99,199,O9)</f>
        <v>0</v>
      </c>
      <c r="BQ9">
        <f>IF(P9="",0,P9)</f>
        <v>83</v>
      </c>
      <c r="BR9">
        <f>IF(R9&gt;99,199,R9)</f>
        <v>0</v>
      </c>
      <c r="BS9">
        <f>IF(S9="",0,S9)</f>
        <v>43.79</v>
      </c>
      <c r="BT9">
        <f>BP9+BR9</f>
        <v>0</v>
      </c>
      <c r="BU9">
        <f>IF(W9&gt;99,199,W9)</f>
        <v>0</v>
      </c>
      <c r="BV9">
        <f>IF(X9="",0,X9)</f>
        <v>75</v>
      </c>
      <c r="BW9">
        <f>IF(Z9&gt;99,199,Z9)</f>
        <v>0</v>
      </c>
      <c r="BX9">
        <f>IF(AA9="",0,AA9)</f>
        <v>39.26</v>
      </c>
      <c r="BY9">
        <f>BU9+BW9</f>
        <v>0</v>
      </c>
      <c r="BZ9">
        <f>IF(AE9&gt;99,199,AE9)</f>
        <v>0</v>
      </c>
      <c r="CA9">
        <f>IF(AF9="",0,AF9)</f>
        <v>0</v>
      </c>
      <c r="CB9">
        <f>IF(AH9&gt;99,199,AH9)</f>
        <v>0</v>
      </c>
      <c r="CC9">
        <f>IF(AI9="",0,AI9)</f>
        <v>0</v>
      </c>
      <c r="CD9">
        <f>BZ9+CB9</f>
        <v>0</v>
      </c>
      <c r="CE9">
        <f>IF(AM9&gt;99,199,AM9)</f>
        <v>0</v>
      </c>
      <c r="CF9">
        <f>IF(AN9="",0,AN9)</f>
        <v>0</v>
      </c>
      <c r="CG9">
        <f>IF(AP9&gt;99,199,AP9)</f>
        <v>0</v>
      </c>
      <c r="CH9">
        <f>IF(AQ9="",0,AQ9)</f>
        <v>0</v>
      </c>
      <c r="CI9">
        <f>CE9+CG9</f>
        <v>0</v>
      </c>
      <c r="CJ9">
        <f>IF(AU9&gt;99,199,AU9)</f>
        <v>0</v>
      </c>
      <c r="CK9">
        <f>IF(AV9="",0,AV9)</f>
        <v>0</v>
      </c>
      <c r="CL9">
        <f>IF(AX9&gt;99,199,AX9)</f>
        <v>0</v>
      </c>
      <c r="CM9">
        <f>IF(AY9="",0,AY9)</f>
        <v>0</v>
      </c>
      <c r="CN9">
        <f>CJ9+CL9</f>
        <v>0</v>
      </c>
    </row>
    <row r="10" spans="1:92">
      <c r="A10" s="1">
        <v>2</v>
      </c>
      <c r="B10" s="1" t="s">
        <v>206</v>
      </c>
      <c r="C10" s="1" t="s">
        <v>207</v>
      </c>
      <c r="D10" s="1" t="s">
        <v>208</v>
      </c>
      <c r="E10" s="1" t="s">
        <v>129</v>
      </c>
      <c r="F10" s="1" t="s">
        <v>179</v>
      </c>
      <c r="G10" s="1">
        <v>0</v>
      </c>
      <c r="H10" s="1">
        <v>69.5</v>
      </c>
      <c r="I10" s="1">
        <v>6.5</v>
      </c>
      <c r="J10" s="1"/>
      <c r="K10" s="1">
        <v>0</v>
      </c>
      <c r="L10" s="1">
        <v>41.82</v>
      </c>
      <c r="M10" s="62">
        <v>3</v>
      </c>
      <c r="N10" s="62">
        <v>3</v>
      </c>
      <c r="O10" s="63">
        <v>0</v>
      </c>
      <c r="P10" s="70">
        <v>78</v>
      </c>
      <c r="Q10" s="70">
        <v>8</v>
      </c>
      <c r="R10" s="63">
        <v>0</v>
      </c>
      <c r="S10" s="70">
        <v>42.21</v>
      </c>
      <c r="U10" s="63">
        <v>2</v>
      </c>
      <c r="V10" s="63">
        <v>2</v>
      </c>
      <c r="W10" s="62">
        <v>0</v>
      </c>
      <c r="X10" s="68">
        <v>85</v>
      </c>
      <c r="Y10" s="68">
        <v>8.5</v>
      </c>
      <c r="Z10" s="62">
        <v>4</v>
      </c>
      <c r="AA10" s="68">
        <v>42.18</v>
      </c>
      <c r="AC10" s="62">
        <v>2</v>
      </c>
      <c r="AD10" s="62">
        <v>2</v>
      </c>
      <c r="BC10">
        <f>N10+V10+AD10+AL10+AT10+BB10</f>
        <v>7</v>
      </c>
      <c r="BD10" s="24">
        <f>IF($O$4&gt;0,(LARGE(($N10,$V10,$AD10,$AL10,$AT10,$BB10),1)),"0")</f>
        <v>3</v>
      </c>
      <c r="BE10" s="24">
        <f>BC10-BD10</f>
        <v>4</v>
      </c>
      <c r="BF10" s="1">
        <v>2</v>
      </c>
      <c r="BK10">
        <f>IF(G10&gt;99,199,G10)</f>
        <v>0</v>
      </c>
      <c r="BL10">
        <f>IF(H10="",0,H10)</f>
        <v>69.5</v>
      </c>
      <c r="BM10">
        <f>IF(J10&gt;99,199,J10)</f>
        <v>0</v>
      </c>
      <c r="BN10">
        <f>IF(K10="",0,K10)</f>
        <v>0</v>
      </c>
      <c r="BO10">
        <f>BK10+BM10</f>
        <v>0</v>
      </c>
      <c r="BP10">
        <f>IF(O10&gt;99,199,O10)</f>
        <v>0</v>
      </c>
      <c r="BQ10">
        <f>IF(P10="",0,P10)</f>
        <v>78</v>
      </c>
      <c r="BR10">
        <f>IF(R10&gt;99,199,R10)</f>
        <v>0</v>
      </c>
      <c r="BS10">
        <f>IF(S10="",0,S10)</f>
        <v>42.21</v>
      </c>
      <c r="BT10">
        <f>BP10+BR10</f>
        <v>0</v>
      </c>
      <c r="BU10">
        <f>IF(W10&gt;99,199,W10)</f>
        <v>0</v>
      </c>
      <c r="BV10">
        <f>IF(X10="",0,X10)</f>
        <v>85</v>
      </c>
      <c r="BW10">
        <f>IF(Z10&gt;99,199,Z10)</f>
        <v>4</v>
      </c>
      <c r="BX10">
        <f>IF(AA10="",0,AA10)</f>
        <v>42.18</v>
      </c>
      <c r="BY10">
        <f>BU10+BW10</f>
        <v>4</v>
      </c>
      <c r="BZ10">
        <f>IF(AE10&gt;99,199,AE10)</f>
        <v>0</v>
      </c>
      <c r="CA10">
        <f>IF(AF10="",0,AF10)</f>
        <v>0</v>
      </c>
      <c r="CB10">
        <f>IF(AH10&gt;99,199,AH10)</f>
        <v>0</v>
      </c>
      <c r="CC10">
        <f>IF(AI10="",0,AI10)</f>
        <v>0</v>
      </c>
      <c r="CD10">
        <f>BZ10+CB10</f>
        <v>0</v>
      </c>
      <c r="CE10">
        <f>IF(AM10&gt;99,199,AM10)</f>
        <v>0</v>
      </c>
      <c r="CF10">
        <f>IF(AN10="",0,AN10)</f>
        <v>0</v>
      </c>
      <c r="CG10">
        <f>IF(AP10&gt;99,199,AP10)</f>
        <v>0</v>
      </c>
      <c r="CH10">
        <f>IF(AQ10="",0,AQ10)</f>
        <v>0</v>
      </c>
      <c r="CI10">
        <f>CE10+CG10</f>
        <v>0</v>
      </c>
      <c r="CJ10">
        <f>IF(AU10&gt;99,199,AU10)</f>
        <v>0</v>
      </c>
      <c r="CK10">
        <f>IF(AV10="",0,AV10)</f>
        <v>0</v>
      </c>
      <c r="CL10">
        <f>IF(AX10&gt;99,199,AX10)</f>
        <v>0</v>
      </c>
      <c r="CM10">
        <f>IF(AY10="",0,AY10)</f>
        <v>0</v>
      </c>
      <c r="CN10">
        <f>CJ10+CL10</f>
        <v>0</v>
      </c>
    </row>
    <row r="11" spans="1:92">
      <c r="A11" s="1">
        <v>3</v>
      </c>
      <c r="B11" s="1" t="s">
        <v>209</v>
      </c>
      <c r="C11" s="1" t="s">
        <v>210</v>
      </c>
      <c r="D11" s="1" t="s">
        <v>211</v>
      </c>
      <c r="E11" s="1" t="s">
        <v>129</v>
      </c>
      <c r="F11" s="1" t="s">
        <v>179</v>
      </c>
      <c r="G11" s="1">
        <v>0</v>
      </c>
      <c r="H11" s="1">
        <v>67.5</v>
      </c>
      <c r="I11" s="1">
        <v>6.5</v>
      </c>
      <c r="J11" s="1"/>
      <c r="K11" s="1">
        <v>0</v>
      </c>
      <c r="L11" s="1">
        <v>42.55</v>
      </c>
      <c r="M11" s="62">
        <v>4</v>
      </c>
      <c r="N11" s="62">
        <v>4</v>
      </c>
      <c r="O11" s="63">
        <v>0</v>
      </c>
      <c r="P11" s="70">
        <v>77</v>
      </c>
      <c r="Q11" s="70">
        <v>8</v>
      </c>
      <c r="R11" s="63">
        <v>0</v>
      </c>
      <c r="S11" s="70">
        <v>45.65</v>
      </c>
      <c r="U11" s="63">
        <v>3</v>
      </c>
      <c r="V11" s="63">
        <v>3</v>
      </c>
      <c r="W11" s="62">
        <v>0</v>
      </c>
      <c r="X11" s="68">
        <v>68</v>
      </c>
      <c r="Y11" s="68">
        <v>6.5</v>
      </c>
      <c r="Z11" s="62">
        <v>0</v>
      </c>
      <c r="AA11" s="68">
        <v>37.86</v>
      </c>
      <c r="AC11" s="62">
        <v>3</v>
      </c>
      <c r="AD11" s="62">
        <v>3</v>
      </c>
      <c r="BC11">
        <f>N11+V11+AD11+AL11+AT11+BB11</f>
        <v>10</v>
      </c>
      <c r="BD11" s="24">
        <f>IF($O$4&gt;0,(LARGE(($N11,$V11,$AD11,$AL11,$AT11,$BB11),1)),"0")</f>
        <v>4</v>
      </c>
      <c r="BE11" s="24">
        <f>BC11-BD11</f>
        <v>6</v>
      </c>
      <c r="BF11" s="1">
        <v>3</v>
      </c>
      <c r="BK11">
        <f>IF(G11&gt;99,199,G11)</f>
        <v>0</v>
      </c>
      <c r="BL11">
        <f>IF(H11="",0,H11)</f>
        <v>67.5</v>
      </c>
      <c r="BM11">
        <f>IF(J11&gt;99,199,J11)</f>
        <v>0</v>
      </c>
      <c r="BN11">
        <f>IF(K11="",0,K11)</f>
        <v>0</v>
      </c>
      <c r="BO11">
        <f>BK11+BM11</f>
        <v>0</v>
      </c>
      <c r="BP11">
        <f>IF(O11&gt;99,199,O11)</f>
        <v>0</v>
      </c>
      <c r="BQ11">
        <f>IF(P11="",0,P11)</f>
        <v>77</v>
      </c>
      <c r="BR11">
        <f>IF(R11&gt;99,199,R11)</f>
        <v>0</v>
      </c>
      <c r="BS11">
        <f>IF(S11="",0,S11)</f>
        <v>45.65</v>
      </c>
      <c r="BT11">
        <f>BP11+BR11</f>
        <v>0</v>
      </c>
      <c r="BU11">
        <f>IF(W11&gt;99,199,W11)</f>
        <v>0</v>
      </c>
      <c r="BV11">
        <f>IF(X11="",0,X11)</f>
        <v>68</v>
      </c>
      <c r="BW11">
        <f>IF(Z11&gt;99,199,Z11)</f>
        <v>0</v>
      </c>
      <c r="BX11">
        <f>IF(AA11="",0,AA11)</f>
        <v>37.86</v>
      </c>
      <c r="BY11">
        <f>BU11+BW11</f>
        <v>0</v>
      </c>
      <c r="BZ11">
        <f>IF(AE11&gt;99,199,AE11)</f>
        <v>0</v>
      </c>
      <c r="CA11">
        <f>IF(AF11="",0,AF11)</f>
        <v>0</v>
      </c>
      <c r="CB11">
        <f>IF(AH11&gt;99,199,AH11)</f>
        <v>0</v>
      </c>
      <c r="CC11">
        <f>IF(AI11="",0,AI11)</f>
        <v>0</v>
      </c>
      <c r="CD11">
        <f>BZ11+CB11</f>
        <v>0</v>
      </c>
      <c r="CE11">
        <f>IF(AM11&gt;99,199,AM11)</f>
        <v>0</v>
      </c>
      <c r="CF11">
        <f>IF(AN11="",0,AN11)</f>
        <v>0</v>
      </c>
      <c r="CG11">
        <f>IF(AP11&gt;99,199,AP11)</f>
        <v>0</v>
      </c>
      <c r="CH11">
        <f>IF(AQ11="",0,AQ11)</f>
        <v>0</v>
      </c>
      <c r="CI11">
        <f>CE11+CG11</f>
        <v>0</v>
      </c>
      <c r="CJ11">
        <f>IF(AU11&gt;99,199,AU11)</f>
        <v>0</v>
      </c>
      <c r="CK11">
        <f>IF(AV11="",0,AV11)</f>
        <v>0</v>
      </c>
      <c r="CL11">
        <f>IF(AX11&gt;99,199,AX11)</f>
        <v>0</v>
      </c>
      <c r="CM11">
        <f>IF(AY11="",0,AY11)</f>
        <v>0</v>
      </c>
      <c r="CN11">
        <f>CJ11+CL11</f>
        <v>0</v>
      </c>
    </row>
    <row r="12" spans="1:92">
      <c r="A12" s="1">
        <v>4</v>
      </c>
      <c r="B12" s="1" t="s">
        <v>218</v>
      </c>
      <c r="C12" s="1" t="s">
        <v>219</v>
      </c>
      <c r="D12" s="1" t="s">
        <v>220</v>
      </c>
      <c r="E12" s="1" t="s">
        <v>129</v>
      </c>
      <c r="F12" s="1" t="s">
        <v>189</v>
      </c>
      <c r="G12" s="1">
        <v>4</v>
      </c>
      <c r="H12" s="1">
        <v>68</v>
      </c>
      <c r="I12" s="1">
        <v>6.5</v>
      </c>
      <c r="J12" s="1"/>
      <c r="K12" s="1"/>
      <c r="L12" s="1"/>
      <c r="M12" s="62">
        <v>7</v>
      </c>
      <c r="N12" s="62">
        <v>7</v>
      </c>
      <c r="O12" s="63">
        <v>0</v>
      </c>
      <c r="P12" s="70">
        <v>68</v>
      </c>
      <c r="Q12" s="70">
        <v>7</v>
      </c>
      <c r="R12" s="63">
        <v>0</v>
      </c>
      <c r="S12" s="70">
        <v>43.86</v>
      </c>
      <c r="U12" s="63">
        <v>5</v>
      </c>
      <c r="V12" s="63">
        <v>5</v>
      </c>
      <c r="W12" s="62">
        <v>0</v>
      </c>
      <c r="X12" s="68">
        <v>71</v>
      </c>
      <c r="Y12" s="68">
        <v>7.5</v>
      </c>
      <c r="Z12" s="62">
        <v>0</v>
      </c>
      <c r="AA12" s="68">
        <v>48.9</v>
      </c>
      <c r="AC12" s="62">
        <v>4</v>
      </c>
      <c r="AD12" s="62">
        <v>4</v>
      </c>
      <c r="BC12">
        <f>N12+V12+AD12+AL12+AT12+BB12</f>
        <v>16</v>
      </c>
      <c r="BD12" s="24">
        <f>IF($O$4&gt;0,(LARGE(($N12,$V12,$AD12,$AL12,$AT12,$BB12),1)),"0")</f>
        <v>7</v>
      </c>
      <c r="BE12" s="24">
        <f>BC12-BD12</f>
        <v>9</v>
      </c>
      <c r="BF12" s="1">
        <v>4</v>
      </c>
      <c r="BK12">
        <f>IF(G12&gt;99,199,G12)</f>
        <v>4</v>
      </c>
      <c r="BL12">
        <f>IF(H12="",0,H12)</f>
        <v>68</v>
      </c>
      <c r="BM12">
        <f>IF(J12&gt;99,199,J12)</f>
        <v>0</v>
      </c>
      <c r="BN12">
        <f>IF(K12="",0,K12)</f>
        <v>0</v>
      </c>
      <c r="BO12">
        <f>BK12+BM12</f>
        <v>4</v>
      </c>
      <c r="BP12">
        <f>IF(O12&gt;99,199,O12)</f>
        <v>0</v>
      </c>
      <c r="BQ12">
        <f>IF(P12="",0,P12)</f>
        <v>68</v>
      </c>
      <c r="BR12">
        <f>IF(R12&gt;99,199,R12)</f>
        <v>0</v>
      </c>
      <c r="BS12">
        <f>IF(S12="",0,S12)</f>
        <v>43.86</v>
      </c>
      <c r="BT12">
        <f>BP12+BR12</f>
        <v>0</v>
      </c>
      <c r="BU12">
        <f>IF(W12&gt;99,199,W12)</f>
        <v>0</v>
      </c>
      <c r="BV12">
        <f>IF(X12="",0,X12)</f>
        <v>71</v>
      </c>
      <c r="BW12">
        <f>IF(Z12&gt;99,199,Z12)</f>
        <v>0</v>
      </c>
      <c r="BX12">
        <f>IF(AA12="",0,AA12)</f>
        <v>48.9</v>
      </c>
      <c r="BY12">
        <f>BU12+BW12</f>
        <v>0</v>
      </c>
      <c r="BZ12">
        <f>IF(AE12&gt;99,199,AE12)</f>
        <v>0</v>
      </c>
      <c r="CA12">
        <f>IF(AF12="",0,AF12)</f>
        <v>0</v>
      </c>
      <c r="CB12">
        <f>IF(AH12&gt;99,199,AH12)</f>
        <v>0</v>
      </c>
      <c r="CC12">
        <f>IF(AI12="",0,AI12)</f>
        <v>0</v>
      </c>
      <c r="CD12">
        <f>BZ12+CB12</f>
        <v>0</v>
      </c>
      <c r="CE12">
        <f>IF(AM12&gt;99,199,AM12)</f>
        <v>0</v>
      </c>
      <c r="CF12">
        <f>IF(AN12="",0,AN12)</f>
        <v>0</v>
      </c>
      <c r="CG12">
        <f>IF(AP12&gt;99,199,AP12)</f>
        <v>0</v>
      </c>
      <c r="CH12">
        <f>IF(AQ12="",0,AQ12)</f>
        <v>0</v>
      </c>
      <c r="CI12">
        <f>CE12+CG12</f>
        <v>0</v>
      </c>
      <c r="CJ12">
        <f>IF(AU12&gt;99,199,AU12)</f>
        <v>0</v>
      </c>
      <c r="CK12">
        <f>IF(AV12="",0,AV12)</f>
        <v>0</v>
      </c>
      <c r="CL12">
        <f>IF(AX12&gt;99,199,AX12)</f>
        <v>0</v>
      </c>
      <c r="CM12">
        <f>IF(AY12="",0,AY12)</f>
        <v>0</v>
      </c>
      <c r="CN12">
        <f>CJ12+CL12</f>
        <v>0</v>
      </c>
    </row>
    <row r="13" spans="1:92">
      <c r="A13" s="1">
        <v>5</v>
      </c>
      <c r="B13" s="1" t="s">
        <v>309</v>
      </c>
      <c r="C13" s="1" t="s">
        <v>310</v>
      </c>
      <c r="D13" s="1" t="s">
        <v>311</v>
      </c>
      <c r="E13" s="1" t="s">
        <v>129</v>
      </c>
      <c r="F13" s="113" t="s">
        <v>179</v>
      </c>
      <c r="G13" s="114"/>
      <c r="H13" s="116"/>
      <c r="I13" s="116"/>
      <c r="J13" s="114"/>
      <c r="K13" s="116"/>
      <c r="L13" s="116"/>
      <c r="N13" s="62">
        <v>99</v>
      </c>
      <c r="O13" s="63">
        <v>0</v>
      </c>
      <c r="P13" s="70">
        <v>75</v>
      </c>
      <c r="Q13" s="70">
        <v>8</v>
      </c>
      <c r="R13" s="63">
        <v>0</v>
      </c>
      <c r="S13" s="70">
        <v>47.66</v>
      </c>
      <c r="U13" s="63">
        <v>4</v>
      </c>
      <c r="V13" s="63">
        <v>4</v>
      </c>
      <c r="W13" s="62">
        <v>0</v>
      </c>
      <c r="X13" s="68">
        <v>68</v>
      </c>
      <c r="Y13" s="68">
        <v>6.5</v>
      </c>
      <c r="Z13" s="62">
        <v>0</v>
      </c>
      <c r="AA13" s="68">
        <v>84.59</v>
      </c>
      <c r="AC13" s="62">
        <v>6</v>
      </c>
      <c r="AD13" s="62">
        <v>6</v>
      </c>
      <c r="BC13">
        <f>N13+V13+AD13+AL13+AT13+BB13</f>
        <v>109</v>
      </c>
      <c r="BD13" s="24">
        <f>IF($O$4&gt;0,(LARGE(($N13,$V13,$AD13,$AL13,$AT13,$BB13),1)),"0")</f>
        <v>99</v>
      </c>
      <c r="BE13" s="24">
        <f>BC13-BD13</f>
        <v>10</v>
      </c>
      <c r="BG13" s="1">
        <v>1</v>
      </c>
      <c r="BK13">
        <f>IF(G13&gt;99,199,G13)</f>
        <v>0</v>
      </c>
      <c r="BL13">
        <f>IF(H13="",0,H13)</f>
        <v>0</v>
      </c>
      <c r="BM13">
        <f>IF(J13&gt;99,199,J13)</f>
        <v>0</v>
      </c>
      <c r="BN13">
        <f>IF(K13="",0,K13)</f>
        <v>0</v>
      </c>
      <c r="BO13">
        <f>BK13+BM13</f>
        <v>0</v>
      </c>
      <c r="BP13">
        <f>IF(O13&gt;99,199,O13)</f>
        <v>0</v>
      </c>
      <c r="BQ13">
        <f>IF(P13="",0,P13)</f>
        <v>75</v>
      </c>
      <c r="BR13">
        <f>IF(R13&gt;99,199,R13)</f>
        <v>0</v>
      </c>
      <c r="BS13">
        <f>IF(S13="",0,S13)</f>
        <v>47.66</v>
      </c>
      <c r="BT13">
        <f>BP13+BR13</f>
        <v>0</v>
      </c>
      <c r="BU13">
        <f>IF(W13&gt;99,199,W13)</f>
        <v>0</v>
      </c>
      <c r="BV13">
        <f>IF(X13="",0,X13)</f>
        <v>68</v>
      </c>
      <c r="BW13">
        <f>IF(Z13&gt;99,199,Z13)</f>
        <v>0</v>
      </c>
      <c r="BX13">
        <f>IF(AA13="",0,AA13)</f>
        <v>84.59</v>
      </c>
      <c r="BY13">
        <f>BU13+BW13</f>
        <v>0</v>
      </c>
      <c r="BZ13">
        <f>IF(AE13&gt;99,199,AE13)</f>
        <v>0</v>
      </c>
      <c r="CA13">
        <f>IF(AF13="",0,AF13)</f>
        <v>0</v>
      </c>
      <c r="CB13">
        <f>IF(AH13&gt;99,199,AH13)</f>
        <v>0</v>
      </c>
      <c r="CC13">
        <f>IF(AI13="",0,AI13)</f>
        <v>0</v>
      </c>
      <c r="CD13">
        <f>BZ13+CB13</f>
        <v>0</v>
      </c>
      <c r="CE13">
        <f>IF(AM13&gt;99,199,AM13)</f>
        <v>0</v>
      </c>
      <c r="CF13">
        <f>IF(AN13="",0,AN13)</f>
        <v>0</v>
      </c>
      <c r="CG13">
        <f>IF(AP13&gt;99,199,AP13)</f>
        <v>0</v>
      </c>
      <c r="CH13">
        <f>IF(AQ13="",0,AQ13)</f>
        <v>0</v>
      </c>
      <c r="CI13">
        <f>CE13+CG13</f>
        <v>0</v>
      </c>
      <c r="CJ13">
        <f>IF(AU13&gt;99,199,AU13)</f>
        <v>0</v>
      </c>
      <c r="CK13">
        <f>IF(AV13="",0,AV13)</f>
        <v>0</v>
      </c>
      <c r="CL13">
        <f>IF(AX13&gt;99,199,AX13)</f>
        <v>0</v>
      </c>
      <c r="CM13">
        <f>IF(AY13="",0,AY13)</f>
        <v>0</v>
      </c>
      <c r="CN13">
        <f>CJ13+CL13</f>
        <v>0</v>
      </c>
    </row>
    <row r="14" spans="1:92">
      <c r="A14" s="1">
        <v>6</v>
      </c>
      <c r="B14" s="1" t="s">
        <v>212</v>
      </c>
      <c r="C14" s="1" t="s">
        <v>213</v>
      </c>
      <c r="D14" s="1" t="s">
        <v>214</v>
      </c>
      <c r="E14" s="1" t="s">
        <v>129</v>
      </c>
      <c r="F14" s="1" t="s">
        <v>179</v>
      </c>
      <c r="G14" s="1">
        <v>0</v>
      </c>
      <c r="H14" s="1">
        <v>68</v>
      </c>
      <c r="I14" s="1">
        <v>7</v>
      </c>
      <c r="J14" s="1"/>
      <c r="K14" s="1">
        <v>4</v>
      </c>
      <c r="L14" s="1">
        <v>44.94</v>
      </c>
      <c r="M14" s="62">
        <v>5</v>
      </c>
      <c r="N14" s="62">
        <v>5</v>
      </c>
      <c r="O14" s="63">
        <v>8</v>
      </c>
      <c r="P14" s="70">
        <v>66</v>
      </c>
      <c r="Q14" s="70">
        <v>7</v>
      </c>
      <c r="U14" s="63">
        <v>6</v>
      </c>
      <c r="V14" s="63">
        <v>6</v>
      </c>
      <c r="W14" s="62">
        <v>5</v>
      </c>
      <c r="X14" s="68">
        <v>66</v>
      </c>
      <c r="Y14" s="68">
        <v>6.5</v>
      </c>
      <c r="AC14" s="62">
        <v>7</v>
      </c>
      <c r="AD14" s="62">
        <v>7</v>
      </c>
      <c r="BC14">
        <f>N14+V14+AD14+AL14+AT14+BB14</f>
        <v>18</v>
      </c>
      <c r="BD14" s="24">
        <f>IF($O$4&gt;0,(LARGE(($N14,$V14,$AD14,$AL14,$AT14,$BB14),1)),"0")</f>
        <v>7</v>
      </c>
      <c r="BE14" s="24">
        <f>BC14-BD14</f>
        <v>11</v>
      </c>
      <c r="BG14" s="1">
        <v>2</v>
      </c>
      <c r="BK14">
        <f>IF(G14&gt;99,199,G14)</f>
        <v>0</v>
      </c>
      <c r="BL14">
        <f>IF(H14="",0,H14)</f>
        <v>68</v>
      </c>
      <c r="BM14">
        <f>IF(J14&gt;99,199,J14)</f>
        <v>0</v>
      </c>
      <c r="BN14">
        <f>IF(K14="",0,K14)</f>
        <v>4</v>
      </c>
      <c r="BO14">
        <f>BK14+BM14</f>
        <v>0</v>
      </c>
      <c r="BP14">
        <f>IF(O14&gt;99,199,O14)</f>
        <v>8</v>
      </c>
      <c r="BQ14">
        <f>IF(P14="",0,P14)</f>
        <v>66</v>
      </c>
      <c r="BR14">
        <f>IF(R14&gt;99,199,R14)</f>
        <v>0</v>
      </c>
      <c r="BS14">
        <f>IF(S14="",0,S14)</f>
        <v>0</v>
      </c>
      <c r="BT14">
        <f>BP14+BR14</f>
        <v>8</v>
      </c>
      <c r="BU14">
        <f>IF(W14&gt;99,199,W14)</f>
        <v>5</v>
      </c>
      <c r="BV14">
        <f>IF(X14="",0,X14)</f>
        <v>66</v>
      </c>
      <c r="BW14">
        <f>IF(Z14&gt;99,199,Z14)</f>
        <v>0</v>
      </c>
      <c r="BX14">
        <f>IF(AA14="",0,AA14)</f>
        <v>0</v>
      </c>
      <c r="BY14">
        <f>BU14+BW14</f>
        <v>5</v>
      </c>
      <c r="BZ14">
        <f>IF(AE14&gt;99,199,AE14)</f>
        <v>0</v>
      </c>
      <c r="CA14">
        <f>IF(AF14="",0,AF14)</f>
        <v>0</v>
      </c>
      <c r="CB14">
        <f>IF(AH14&gt;99,199,AH14)</f>
        <v>0</v>
      </c>
      <c r="CC14">
        <f>IF(AI14="",0,AI14)</f>
        <v>0</v>
      </c>
      <c r="CD14">
        <f>BZ14+CB14</f>
        <v>0</v>
      </c>
      <c r="CE14">
        <f>IF(AM14&gt;99,199,AM14)</f>
        <v>0</v>
      </c>
      <c r="CF14">
        <f>IF(AN14="",0,AN14)</f>
        <v>0</v>
      </c>
      <c r="CG14">
        <f>IF(AP14&gt;99,199,AP14)</f>
        <v>0</v>
      </c>
      <c r="CH14">
        <f>IF(AQ14="",0,AQ14)</f>
        <v>0</v>
      </c>
      <c r="CI14">
        <f>CE14+CG14</f>
        <v>0</v>
      </c>
      <c r="CJ14">
        <f>IF(AU14&gt;99,199,AU14)</f>
        <v>0</v>
      </c>
      <c r="CK14">
        <f>IF(AV14="",0,AV14)</f>
        <v>0</v>
      </c>
      <c r="CL14">
        <f>IF(AX14&gt;99,199,AX14)</f>
        <v>0</v>
      </c>
      <c r="CM14">
        <f>IF(AY14="",0,AY14)</f>
        <v>0</v>
      </c>
      <c r="CN14">
        <f>CJ14+CL14</f>
        <v>0</v>
      </c>
    </row>
    <row r="15" spans="1:92">
      <c r="A15" s="1">
        <v>7</v>
      </c>
      <c r="B15" s="1" t="s">
        <v>224</v>
      </c>
      <c r="C15" s="1" t="s">
        <v>225</v>
      </c>
      <c r="D15" s="1" t="s">
        <v>226</v>
      </c>
      <c r="E15" s="1" t="s">
        <v>129</v>
      </c>
      <c r="F15" s="1" t="s">
        <v>227</v>
      </c>
      <c r="G15" s="1" t="s">
        <v>223</v>
      </c>
      <c r="H15" s="1"/>
      <c r="I15" s="1"/>
      <c r="J15" s="1"/>
      <c r="K15" s="1"/>
      <c r="L15" s="1"/>
      <c r="N15" s="62">
        <v>90</v>
      </c>
      <c r="O15" s="63">
        <v>0</v>
      </c>
      <c r="P15" s="70">
        <v>70</v>
      </c>
      <c r="Q15" s="70">
        <v>7</v>
      </c>
      <c r="R15" s="63">
        <v>13</v>
      </c>
      <c r="S15" s="70">
        <v>44.49</v>
      </c>
      <c r="U15" s="63">
        <v>7</v>
      </c>
      <c r="V15" s="63">
        <v>7</v>
      </c>
      <c r="W15" s="62">
        <v>0</v>
      </c>
      <c r="X15" s="68">
        <v>71</v>
      </c>
      <c r="Y15" s="68">
        <v>7</v>
      </c>
      <c r="Z15" s="62">
        <v>0</v>
      </c>
      <c r="AA15" s="68">
        <v>54.31</v>
      </c>
      <c r="AC15" s="62">
        <v>5</v>
      </c>
      <c r="AD15" s="62">
        <v>5</v>
      </c>
      <c r="BC15">
        <f>N15+V15+AD15+AL15+AT15+BB15</f>
        <v>102</v>
      </c>
      <c r="BD15" s="24">
        <f>IF($O$4&gt;0,(LARGE(($N15,$V15,$AD15,$AL15,$AT15,$BB15),1)),"0")</f>
        <v>90</v>
      </c>
      <c r="BE15" s="24">
        <f>BC15-BD15</f>
        <v>12</v>
      </c>
      <c r="BK15">
        <f>IF(G15&gt;99,199,G15)</f>
        <v>199</v>
      </c>
      <c r="BL15">
        <f>IF(H15="",0,H15)</f>
        <v>0</v>
      </c>
      <c r="BM15">
        <f>IF(J15&gt;99,199,J15)</f>
        <v>0</v>
      </c>
      <c r="BN15">
        <f>IF(K15="",0,K15)</f>
        <v>0</v>
      </c>
      <c r="BO15">
        <f>BK15+BM15</f>
        <v>199</v>
      </c>
      <c r="BP15">
        <f>IF(O15&gt;99,199,O15)</f>
        <v>0</v>
      </c>
      <c r="BQ15">
        <f>IF(P15="",0,P15)</f>
        <v>70</v>
      </c>
      <c r="BR15">
        <f>IF(R15&gt;99,199,R15)</f>
        <v>13</v>
      </c>
      <c r="BS15">
        <f>IF(S15="",0,S15)</f>
        <v>44.49</v>
      </c>
      <c r="BT15">
        <f>BP15+BR15</f>
        <v>13</v>
      </c>
      <c r="BU15">
        <f>IF(W15&gt;99,199,W15)</f>
        <v>0</v>
      </c>
      <c r="BV15">
        <f>IF(X15="",0,X15)</f>
        <v>71</v>
      </c>
      <c r="BW15">
        <f>IF(Z15&gt;99,199,Z15)</f>
        <v>0</v>
      </c>
      <c r="BX15">
        <f>IF(AA15="",0,AA15)</f>
        <v>54.31</v>
      </c>
      <c r="BY15">
        <f>BU15+BW15</f>
        <v>0</v>
      </c>
      <c r="BZ15">
        <f>IF(AE15&gt;99,199,AE15)</f>
        <v>0</v>
      </c>
      <c r="CA15">
        <f>IF(AF15="",0,AF15)</f>
        <v>0</v>
      </c>
      <c r="CB15">
        <f>IF(AH15&gt;99,199,AH15)</f>
        <v>0</v>
      </c>
      <c r="CC15">
        <f>IF(AI15="",0,AI15)</f>
        <v>0</v>
      </c>
      <c r="CD15">
        <f>BZ15+CB15</f>
        <v>0</v>
      </c>
      <c r="CE15">
        <f>IF(AM15&gt;99,199,AM15)</f>
        <v>0</v>
      </c>
      <c r="CF15">
        <f>IF(AN15="",0,AN15)</f>
        <v>0</v>
      </c>
      <c r="CG15">
        <f>IF(AP15&gt;99,199,AP15)</f>
        <v>0</v>
      </c>
      <c r="CH15">
        <f>IF(AQ15="",0,AQ15)</f>
        <v>0</v>
      </c>
      <c r="CI15">
        <f>CE15+CG15</f>
        <v>0</v>
      </c>
      <c r="CJ15">
        <f>IF(AU15&gt;99,199,AU15)</f>
        <v>0</v>
      </c>
      <c r="CK15">
        <f>IF(AV15="",0,AV15)</f>
        <v>0</v>
      </c>
      <c r="CL15">
        <f>IF(AX15&gt;99,199,AX15)</f>
        <v>0</v>
      </c>
      <c r="CM15">
        <f>IF(AY15="",0,AY15)</f>
        <v>0</v>
      </c>
      <c r="CN15">
        <f>CJ15+CL15</f>
        <v>0</v>
      </c>
    </row>
    <row r="16" spans="1:92">
      <c r="A16" s="1">
        <v>8</v>
      </c>
      <c r="B16" s="1" t="s">
        <v>202</v>
      </c>
      <c r="C16" s="1" t="s">
        <v>203</v>
      </c>
      <c r="D16" s="1" t="s">
        <v>204</v>
      </c>
      <c r="E16" s="1" t="s">
        <v>129</v>
      </c>
      <c r="F16" s="1" t="s">
        <v>205</v>
      </c>
      <c r="G16" s="1">
        <v>0</v>
      </c>
      <c r="H16" s="1">
        <v>75</v>
      </c>
      <c r="I16" s="1">
        <v>7.5</v>
      </c>
      <c r="J16" s="1"/>
      <c r="K16" s="1">
        <v>0</v>
      </c>
      <c r="L16" s="1">
        <v>45.38</v>
      </c>
      <c r="M16" s="62">
        <v>2</v>
      </c>
      <c r="N16" s="62">
        <v>2</v>
      </c>
      <c r="O16" s="109" t="s">
        <v>305</v>
      </c>
      <c r="U16" s="63">
        <v>90</v>
      </c>
      <c r="V16" s="63">
        <v>90</v>
      </c>
      <c r="W16" s="117" t="s">
        <v>324</v>
      </c>
      <c r="AD16" s="62">
        <v>90</v>
      </c>
      <c r="BC16">
        <f>N16+V16+AD16+AL16+AT16+BB16</f>
        <v>182</v>
      </c>
      <c r="BD16" s="24">
        <f>IF($O$4&gt;0,(LARGE(($N16,$V16,$AD16,$AL16,$AT16,$BB16),1)),"0")</f>
        <v>90</v>
      </c>
      <c r="BE16" s="24">
        <f>BC16-BD16</f>
        <v>92</v>
      </c>
      <c r="BK16">
        <f>IF(G16&gt;99,199,G16)</f>
        <v>0</v>
      </c>
      <c r="BL16">
        <f>IF(H16="",0,H16)</f>
        <v>75</v>
      </c>
      <c r="BM16">
        <f>IF(J16&gt;99,199,J16)</f>
        <v>0</v>
      </c>
      <c r="BN16">
        <f>IF(K16="",0,K16)</f>
        <v>0</v>
      </c>
      <c r="BO16">
        <f>BK16+BM16</f>
        <v>0</v>
      </c>
      <c r="BP16">
        <f>IF(O16&gt;99,199,O16)</f>
        <v>199</v>
      </c>
      <c r="BQ16">
        <f>IF(P16="",0,P16)</f>
        <v>0</v>
      </c>
      <c r="BR16">
        <f>IF(R16&gt;99,199,R16)</f>
        <v>0</v>
      </c>
      <c r="BS16">
        <f>IF(S16="",0,S16)</f>
        <v>0</v>
      </c>
      <c r="BT16">
        <f>BP16+BR16</f>
        <v>199</v>
      </c>
      <c r="BU16">
        <f>IF(W16&gt;99,199,W16)</f>
        <v>199</v>
      </c>
      <c r="BV16">
        <f>IF(X16="",0,X16)</f>
        <v>0</v>
      </c>
      <c r="BW16">
        <f>IF(Z16&gt;99,199,Z16)</f>
        <v>0</v>
      </c>
      <c r="BX16">
        <f>IF(AA16="",0,AA16)</f>
        <v>0</v>
      </c>
      <c r="BY16">
        <f>BU16+BW16</f>
        <v>199</v>
      </c>
      <c r="BZ16">
        <f>IF(AE16&gt;99,199,AE16)</f>
        <v>0</v>
      </c>
      <c r="CA16">
        <f>IF(AF16="",0,AF16)</f>
        <v>0</v>
      </c>
      <c r="CB16">
        <f>IF(AH16&gt;99,199,AH16)</f>
        <v>0</v>
      </c>
      <c r="CC16">
        <f>IF(AI16="",0,AI16)</f>
        <v>0</v>
      </c>
      <c r="CD16">
        <f>BZ16+CB16</f>
        <v>0</v>
      </c>
      <c r="CE16">
        <f>IF(AM16&gt;99,199,AM16)</f>
        <v>0</v>
      </c>
      <c r="CF16">
        <f>IF(AN16="",0,AN16)</f>
        <v>0</v>
      </c>
      <c r="CG16">
        <f>IF(AP16&gt;99,199,AP16)</f>
        <v>0</v>
      </c>
      <c r="CH16">
        <f>IF(AQ16="",0,AQ16)</f>
        <v>0</v>
      </c>
      <c r="CI16">
        <f>CE16+CG16</f>
        <v>0</v>
      </c>
      <c r="CJ16">
        <f>IF(AU16&gt;99,199,AU16)</f>
        <v>0</v>
      </c>
      <c r="CK16">
        <f>IF(AV16="",0,AV16)</f>
        <v>0</v>
      </c>
      <c r="CL16">
        <f>IF(AX16&gt;99,199,AX16)</f>
        <v>0</v>
      </c>
      <c r="CM16">
        <f>IF(AY16="",0,AY16)</f>
        <v>0</v>
      </c>
      <c r="CN16">
        <f>CJ16+CL16</f>
        <v>0</v>
      </c>
    </row>
    <row r="17" spans="1:92">
      <c r="A17" s="1">
        <v>9</v>
      </c>
      <c r="B17" s="1" t="s">
        <v>215</v>
      </c>
      <c r="C17" s="1" t="s">
        <v>216</v>
      </c>
      <c r="D17" s="1" t="s">
        <v>217</v>
      </c>
      <c r="E17" s="1" t="s">
        <v>129</v>
      </c>
      <c r="F17" s="1" t="s">
        <v>189</v>
      </c>
      <c r="G17" s="1">
        <v>4</v>
      </c>
      <c r="H17" s="1">
        <v>72.5</v>
      </c>
      <c r="I17" s="1">
        <v>7</v>
      </c>
      <c r="J17" s="1"/>
      <c r="K17" s="1"/>
      <c r="L17" s="1"/>
      <c r="M17" s="62">
        <v>6</v>
      </c>
      <c r="N17" s="62">
        <v>6</v>
      </c>
      <c r="V17" s="63">
        <v>99</v>
      </c>
      <c r="W17" s="117" t="s">
        <v>324</v>
      </c>
      <c r="AD17" s="62">
        <v>90</v>
      </c>
      <c r="BC17">
        <f>N17+V17+AD17+AL17+AT17+BB17</f>
        <v>195</v>
      </c>
      <c r="BD17" s="24">
        <f>IF($O$4&gt;0,(LARGE(($N17,$V17,$AD17,$AL17,$AT17,$BB17),1)),"0")</f>
        <v>99</v>
      </c>
      <c r="BE17" s="24">
        <f>BC17-BD17</f>
        <v>96</v>
      </c>
      <c r="BK17">
        <f>IF(G17&gt;99,199,G17)</f>
        <v>4</v>
      </c>
      <c r="BL17">
        <f>IF(H17="",0,H17)</f>
        <v>72.5</v>
      </c>
      <c r="BM17">
        <f>IF(J17&gt;99,199,J17)</f>
        <v>0</v>
      </c>
      <c r="BN17">
        <f>IF(K17="",0,K17)</f>
        <v>0</v>
      </c>
      <c r="BO17">
        <f>BK17+BM17</f>
        <v>4</v>
      </c>
      <c r="BP17">
        <f>IF(O17&gt;99,199,O17)</f>
        <v>0</v>
      </c>
      <c r="BQ17">
        <f>IF(P17="",0,P17)</f>
        <v>0</v>
      </c>
      <c r="BR17">
        <f>IF(R17&gt;99,199,R17)</f>
        <v>0</v>
      </c>
      <c r="BS17">
        <f>IF(S17="",0,S17)</f>
        <v>0</v>
      </c>
      <c r="BT17">
        <f>BP17+BR17</f>
        <v>0</v>
      </c>
      <c r="BU17">
        <f>IF(W17&gt;99,199,W17)</f>
        <v>199</v>
      </c>
      <c r="BV17">
        <f>IF(X17="",0,X17)</f>
        <v>0</v>
      </c>
      <c r="BW17">
        <f>IF(Z17&gt;99,199,Z17)</f>
        <v>0</v>
      </c>
      <c r="BX17">
        <f>IF(AA17="",0,AA17)</f>
        <v>0</v>
      </c>
      <c r="BY17">
        <f>BU17+BW17</f>
        <v>199</v>
      </c>
      <c r="BZ17">
        <f>IF(AE17&gt;99,199,AE17)</f>
        <v>0</v>
      </c>
      <c r="CA17">
        <f>IF(AF17="",0,AF17)</f>
        <v>0</v>
      </c>
      <c r="CB17">
        <f>IF(AH17&gt;99,199,AH17)</f>
        <v>0</v>
      </c>
      <c r="CC17">
        <f>IF(AI17="",0,AI17)</f>
        <v>0</v>
      </c>
      <c r="CD17">
        <f>BZ17+CB17</f>
        <v>0</v>
      </c>
      <c r="CE17">
        <f>IF(AM17&gt;99,199,AM17)</f>
        <v>0</v>
      </c>
      <c r="CF17">
        <f>IF(AN17="",0,AN17)</f>
        <v>0</v>
      </c>
      <c r="CG17">
        <f>IF(AP17&gt;99,199,AP17)</f>
        <v>0</v>
      </c>
      <c r="CH17">
        <f>IF(AQ17="",0,AQ17)</f>
        <v>0</v>
      </c>
      <c r="CI17">
        <f>CE17+CG17</f>
        <v>0</v>
      </c>
      <c r="CJ17">
        <f>IF(AU17&gt;99,199,AU17)</f>
        <v>0</v>
      </c>
      <c r="CK17">
        <f>IF(AV17="",0,AV17)</f>
        <v>0</v>
      </c>
      <c r="CL17">
        <f>IF(AX17&gt;99,199,AX17)</f>
        <v>0</v>
      </c>
      <c r="CM17">
        <f>IF(AY17="",0,AY17)</f>
        <v>0</v>
      </c>
      <c r="CN17">
        <f>CJ17+CL17</f>
        <v>0</v>
      </c>
    </row>
    <row r="18" spans="1:92">
      <c r="A18" s="1">
        <v>10</v>
      </c>
      <c r="B18" s="1" t="s">
        <v>221</v>
      </c>
      <c r="C18" s="1" t="s">
        <v>222</v>
      </c>
      <c r="D18" s="1" t="s">
        <v>304</v>
      </c>
      <c r="E18" s="1" t="s">
        <v>129</v>
      </c>
      <c r="F18" s="1" t="s">
        <v>205</v>
      </c>
      <c r="G18" s="29" t="s">
        <v>223</v>
      </c>
      <c r="H18" s="115"/>
      <c r="I18" s="115"/>
      <c r="J18" s="115"/>
      <c r="K18" s="29"/>
      <c r="L18" s="29"/>
      <c r="N18" s="62">
        <v>90</v>
      </c>
      <c r="O18" s="109" t="s">
        <v>305</v>
      </c>
      <c r="U18" s="63">
        <v>90</v>
      </c>
      <c r="V18" s="63">
        <v>90</v>
      </c>
      <c r="W18" s="117" t="s">
        <v>318</v>
      </c>
      <c r="AD18" s="62">
        <v>90</v>
      </c>
      <c r="BC18">
        <f>N18+V18+AD18+AL18+AT18+BB18</f>
        <v>270</v>
      </c>
      <c r="BD18" s="24">
        <f>IF($O$4&gt;0,(LARGE(($N18,$V18,$AD18,$AL18,$AT18,$BB18),1)),"0")</f>
        <v>90</v>
      </c>
      <c r="BE18" s="24">
        <f>BC18-BD18</f>
        <v>180</v>
      </c>
      <c r="BK18">
        <f>IF(G18&gt;99,199,G18)</f>
        <v>199</v>
      </c>
      <c r="BL18">
        <f>IF(H18="",0,H18)</f>
        <v>0</v>
      </c>
      <c r="BM18">
        <f>IF(J18&gt;99,199,J18)</f>
        <v>0</v>
      </c>
      <c r="BN18">
        <f>IF(K18="",0,K18)</f>
        <v>0</v>
      </c>
      <c r="BO18">
        <f>BK18+BM18</f>
        <v>199</v>
      </c>
      <c r="BP18">
        <f>IF(O18&gt;99,199,O18)</f>
        <v>199</v>
      </c>
      <c r="BQ18">
        <f>IF(P18="",0,P18)</f>
        <v>0</v>
      </c>
      <c r="BR18">
        <f>IF(R18&gt;99,199,R18)</f>
        <v>0</v>
      </c>
      <c r="BS18">
        <f>IF(S18="",0,S18)</f>
        <v>0</v>
      </c>
      <c r="BT18">
        <f>BP18+BR18</f>
        <v>199</v>
      </c>
      <c r="BU18">
        <f>IF(W18&gt;99,199,W18)</f>
        <v>199</v>
      </c>
      <c r="BV18">
        <f>IF(X18="",0,X18)</f>
        <v>0</v>
      </c>
      <c r="BW18">
        <f>IF(Z18&gt;99,199,Z18)</f>
        <v>0</v>
      </c>
      <c r="BX18">
        <f>IF(AA18="",0,AA18)</f>
        <v>0</v>
      </c>
      <c r="BY18">
        <f>BU18+BW18</f>
        <v>199</v>
      </c>
      <c r="BZ18">
        <f>IF(AE18&gt;99,199,AE18)</f>
        <v>0</v>
      </c>
      <c r="CA18">
        <f>IF(AF18="",0,AF18)</f>
        <v>0</v>
      </c>
      <c r="CB18">
        <f>IF(AH18&gt;99,199,AH18)</f>
        <v>0</v>
      </c>
      <c r="CC18">
        <f>IF(AI18="",0,AI18)</f>
        <v>0</v>
      </c>
      <c r="CD18">
        <f>BZ18+CB18</f>
        <v>0</v>
      </c>
      <c r="CE18">
        <f>IF(AM18&gt;99,199,AM18)</f>
        <v>0</v>
      </c>
      <c r="CF18">
        <f>IF(AN18="",0,AN18)</f>
        <v>0</v>
      </c>
      <c r="CG18">
        <f>IF(AP18&gt;99,199,AP18)</f>
        <v>0</v>
      </c>
      <c r="CH18">
        <f>IF(AQ18="",0,AQ18)</f>
        <v>0</v>
      </c>
      <c r="CI18">
        <f>CE18+CG18</f>
        <v>0</v>
      </c>
      <c r="CJ18">
        <f>IF(AU18&gt;99,199,AU18)</f>
        <v>0</v>
      </c>
      <c r="CK18">
        <f>IF(AV18="",0,AV18)</f>
        <v>0</v>
      </c>
      <c r="CL18">
        <f>IF(AX18&gt;99,199,AX18)</f>
        <v>0</v>
      </c>
      <c r="CM18">
        <f>IF(AY18="",0,AY18)</f>
        <v>0</v>
      </c>
      <c r="CN18">
        <f>CJ18+CL18</f>
        <v>0</v>
      </c>
    </row>
  </sheetData>
  <sheetProtection sheet="1" objects="1" scenarios="1"/>
  <sortState ref="A9:CN18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366">
      <formula1>"ja,nee"</formula1>
    </dataValidation>
    <dataValidation type="decimal" allowBlank="1" showInputMessage="1" showErrorMessage="1" sqref="H1:H2 K1:K2 P1:P2 S1:S2 X1:X2 AA1:AA2 AI1:AI2 AF1:AF2 AN1:AN2 AQ1:AQ2 AY1:AY2 AV1:AV2 AV9:AV65366 AY9:AY65366 AN9:AN65366 AQ9:AQ65366 AF9:AF65366 K9:K65366 S9:S65366 P9:P65366 X9:X65366 AA9:AA65366 H9:H65366 AI9:AI65366">
      <formula1>0</formula1>
      <formula2>100</formula2>
    </dataValidation>
    <dataValidation type="decimal" allowBlank="1" showInputMessage="1" showErrorMessage="1" sqref="L1:L2 I1:I2 T1:T2 Q1:Q2 AG1:AG2 AB1:AB2 Y1:Y2 AJ1:AJ2 AR1:AR2 AO1:AO2 AW1:AW2 AZ1:AZ2 AZ9:AZ65366 AW9:AW65366 AR9:AR65366 AO9:AO65366 AJ9:AJ65366 Q9:Q65366 AG9:AG65366 AB9:AB65366 I9:I65366 T9:T65366 Y9:Y65366 L9:L65366">
      <formula1>0</formula1>
      <formula2>10</formula2>
    </dataValidation>
    <dataValidation operator="lessThan" allowBlank="1" showInputMessage="1" showErrorMessage="1" sqref="O1:O2 AE1:AE2 AU1:AU2 AU9:AU65366 AE9:AE65366 O9:O65366"/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Blad8">
    <pageSetUpPr fitToPage="1"/>
  </sheetPr>
  <dimension ref="A1:CN9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B11" sqref="B11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5.33203125" style="80" customWidth="1"/>
    <col min="9" max="9" width="4.109375" style="67" hidden="1" customWidth="1"/>
    <col min="10" max="10" width="3.6640625" style="87" customWidth="1"/>
    <col min="11" max="11" width="5.33203125" style="81" customWidth="1"/>
    <col min="12" max="12" width="4.109375" style="68" hidden="1" customWidth="1"/>
    <col min="13" max="14" width="3" style="62" customWidth="1"/>
    <col min="15" max="15" width="3.6640625" style="63" customWidth="1"/>
    <col min="16" max="16" width="5.33203125" style="82" customWidth="1"/>
    <col min="17" max="17" width="4.109375" style="70" hidden="1" customWidth="1"/>
    <col min="18" max="18" width="3.6640625" style="63" customWidth="1"/>
    <col min="19" max="19" width="5.33203125" style="82" customWidth="1"/>
    <col min="20" max="20" width="4.109375" style="70" hidden="1" customWidth="1"/>
    <col min="21" max="22" width="3" style="63" customWidth="1"/>
    <col min="23" max="23" width="3.6640625" style="62" customWidth="1"/>
    <col min="24" max="24" width="5.33203125" style="81" customWidth="1"/>
    <col min="25" max="25" width="4.109375" style="68" hidden="1" customWidth="1"/>
    <col min="26" max="26" width="3.6640625" style="62" customWidth="1"/>
    <col min="27" max="27" width="5.33203125" style="81" customWidth="1"/>
    <col min="28" max="28" width="4.109375" style="68" hidden="1" customWidth="1"/>
    <col min="29" max="30" width="3" style="62" customWidth="1"/>
    <col min="31" max="31" width="3.6640625" style="63" hidden="1" customWidth="1"/>
    <col min="32" max="32" width="5.33203125" style="82" hidden="1" customWidth="1"/>
    <col min="33" max="33" width="4.109375" style="70" hidden="1" customWidth="1"/>
    <col min="34" max="34" width="3.6640625" style="63" hidden="1" customWidth="1"/>
    <col min="35" max="35" width="5.33203125" style="82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5.33203125" style="81" hidden="1" customWidth="1"/>
    <col min="41" max="41" width="4.109375" style="68" hidden="1" customWidth="1"/>
    <col min="42" max="42" width="3.6640625" style="62" hidden="1" customWidth="1"/>
    <col min="43" max="43" width="5.33203125" style="81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5.33203125" style="82" hidden="1" customWidth="1"/>
    <col min="49" max="49" width="4.109375" style="70" hidden="1" customWidth="1"/>
    <col min="50" max="50" width="3.6640625" style="63" hidden="1" customWidth="1"/>
    <col min="51" max="51" width="5.33203125" style="82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2" max="62" width="0" hidden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5.66406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79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IF(H2&gt;99,0,H2)</f>
        <v>0</v>
      </c>
      <c r="BM2">
        <f>IF(J2&gt;99,199,J2)</f>
        <v>0</v>
      </c>
      <c r="BN2">
        <f>IF(K2&gt;99,0,K2)</f>
        <v>0</v>
      </c>
      <c r="BO2">
        <f>BK2+BM2</f>
        <v>0</v>
      </c>
      <c r="BP2">
        <f>IF(O2&gt;99,199,O2)</f>
        <v>0</v>
      </c>
      <c r="BQ2">
        <f>IF(P2&gt;99,0,P2)</f>
        <v>0</v>
      </c>
      <c r="BR2">
        <f>IF(R2&gt;99,199,R2)</f>
        <v>0</v>
      </c>
      <c r="BS2">
        <f>IF(S2&gt;99,0,S2)</f>
        <v>0</v>
      </c>
      <c r="BT2">
        <f>BP2+BR2</f>
        <v>0</v>
      </c>
      <c r="BU2">
        <f>IF(W2&gt;99,199,W2)</f>
        <v>0</v>
      </c>
      <c r="BV2">
        <f>IF(X2&gt;99,0,X2)</f>
        <v>0</v>
      </c>
      <c r="BW2">
        <f>IF(Z2&gt;99,199,Z2)</f>
        <v>0</v>
      </c>
      <c r="BX2">
        <f>IF(AA2&gt;99,0,AA2)</f>
        <v>0</v>
      </c>
      <c r="BY2">
        <f>BU2+BW2</f>
        <v>0</v>
      </c>
      <c r="BZ2">
        <f>IF(AE2&gt;99,199,AE2)</f>
        <v>0</v>
      </c>
      <c r="CA2">
        <f>IF(AF2&gt;99,0,AF2)</f>
        <v>0</v>
      </c>
      <c r="CB2">
        <f>IF(AH2&gt;99,199,AH2)</f>
        <v>0</v>
      </c>
      <c r="CC2">
        <f>IF(AI2&gt;99,0,AI2)</f>
        <v>0</v>
      </c>
      <c r="CD2">
        <f>BZ2+CB2</f>
        <v>0</v>
      </c>
      <c r="CE2">
        <f>IF(AM2&gt;99,199,AM2)</f>
        <v>0</v>
      </c>
      <c r="CF2">
        <f>IF(AN2&gt;99,0,AN2)</f>
        <v>0</v>
      </c>
      <c r="CG2">
        <f>IF(AP2&gt;99,199,AP2)</f>
        <v>0</v>
      </c>
      <c r="CH2">
        <f>IF(AQ2&gt;99,0,AQ2)</f>
        <v>0</v>
      </c>
      <c r="CI2">
        <f>CE2+CG2</f>
        <v>0</v>
      </c>
      <c r="CJ2">
        <f>IF(AU2&gt;99,199,AU2)</f>
        <v>0</v>
      </c>
      <c r="CK2">
        <f>IF(AV2&gt;99,0,AV2)</f>
        <v>0</v>
      </c>
      <c r="CL2">
        <f>IF(AX2&gt;99,199,AX2)</f>
        <v>0</v>
      </c>
      <c r="CM2">
        <f>IF(AY2&gt;99,0,AY2)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1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130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119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70" t="str">
        <f>Instellingen!C43</f>
        <v xml:space="preserve"> </v>
      </c>
      <c r="AF7" s="171"/>
      <c r="AG7" s="171"/>
      <c r="AH7" s="171"/>
      <c r="AI7" s="171"/>
      <c r="AJ7" s="171"/>
      <c r="AK7" s="171"/>
      <c r="AL7" s="172"/>
      <c r="AM7" s="135" t="str">
        <f>Instellingen!C44</f>
        <v xml:space="preserve"> </v>
      </c>
      <c r="AN7" s="173"/>
      <c r="AO7" s="173"/>
      <c r="AP7" s="173"/>
      <c r="AQ7" s="173"/>
      <c r="AR7" s="173"/>
      <c r="AS7" s="173"/>
      <c r="AT7" s="174"/>
      <c r="AU7" s="170" t="str">
        <f>Instellingen!C45</f>
        <v xml:space="preserve"> </v>
      </c>
      <c r="AV7" s="175"/>
      <c r="AW7" s="175"/>
      <c r="AX7" s="175"/>
      <c r="AY7" s="175"/>
      <c r="AZ7" s="175"/>
      <c r="BA7" s="175"/>
      <c r="BB7" s="176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90" t="s">
        <v>98</v>
      </c>
      <c r="I8" s="66" t="s">
        <v>75</v>
      </c>
      <c r="J8" s="86" t="s">
        <v>76</v>
      </c>
      <c r="K8" s="83" t="s">
        <v>99</v>
      </c>
      <c r="L8" s="69" t="s">
        <v>78</v>
      </c>
      <c r="M8" s="2" t="s">
        <v>4</v>
      </c>
      <c r="N8" s="2" t="s">
        <v>15</v>
      </c>
      <c r="O8" s="89" t="s">
        <v>73</v>
      </c>
      <c r="P8" s="83" t="s">
        <v>98</v>
      </c>
      <c r="Q8" s="78" t="s">
        <v>75</v>
      </c>
      <c r="R8" s="71" t="s">
        <v>76</v>
      </c>
      <c r="S8" s="83" t="s">
        <v>99</v>
      </c>
      <c r="T8" s="78" t="s">
        <v>78</v>
      </c>
      <c r="U8" s="2" t="s">
        <v>4</v>
      </c>
      <c r="V8" s="2" t="s">
        <v>15</v>
      </c>
      <c r="W8" s="89" t="s">
        <v>73</v>
      </c>
      <c r="X8" s="83" t="s">
        <v>98</v>
      </c>
      <c r="Y8" s="78" t="s">
        <v>75</v>
      </c>
      <c r="Z8" s="71" t="s">
        <v>76</v>
      </c>
      <c r="AA8" s="83" t="s">
        <v>99</v>
      </c>
      <c r="AB8" s="78" t="s">
        <v>78</v>
      </c>
      <c r="AC8" s="2" t="s">
        <v>4</v>
      </c>
      <c r="AD8" s="2" t="s">
        <v>15</v>
      </c>
      <c r="AE8" s="89" t="s">
        <v>73</v>
      </c>
      <c r="AF8" s="83" t="s">
        <v>98</v>
      </c>
      <c r="AG8" s="78" t="s">
        <v>75</v>
      </c>
      <c r="AH8" s="71" t="s">
        <v>76</v>
      </c>
      <c r="AI8" s="83" t="s">
        <v>99</v>
      </c>
      <c r="AJ8" s="78" t="s">
        <v>78</v>
      </c>
      <c r="AK8" s="2" t="s">
        <v>4</v>
      </c>
      <c r="AL8" s="2" t="s">
        <v>15</v>
      </c>
      <c r="AM8" s="89" t="s">
        <v>73</v>
      </c>
      <c r="AN8" s="83" t="s">
        <v>98</v>
      </c>
      <c r="AO8" s="78" t="s">
        <v>75</v>
      </c>
      <c r="AP8" s="71" t="s">
        <v>76</v>
      </c>
      <c r="AQ8" s="83" t="s">
        <v>99</v>
      </c>
      <c r="AR8" s="78" t="s">
        <v>78</v>
      </c>
      <c r="AS8" s="2" t="s">
        <v>4</v>
      </c>
      <c r="AT8" s="2" t="s">
        <v>15</v>
      </c>
      <c r="AU8" s="89" t="s">
        <v>73</v>
      </c>
      <c r="AV8" s="83" t="s">
        <v>98</v>
      </c>
      <c r="AW8" s="78" t="s">
        <v>75</v>
      </c>
      <c r="AX8" s="71" t="s">
        <v>76</v>
      </c>
      <c r="AY8" s="83" t="s">
        <v>99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2" t="s">
        <v>106</v>
      </c>
      <c r="CF8" s="72" t="s">
        <v>107</v>
      </c>
      <c r="CG8" s="72" t="s">
        <v>108</v>
      </c>
      <c r="CH8" s="72" t="s">
        <v>109</v>
      </c>
      <c r="CI8" s="73" t="s">
        <v>116</v>
      </c>
      <c r="CJ8" s="72" t="s">
        <v>111</v>
      </c>
      <c r="CK8" s="72" t="s">
        <v>112</v>
      </c>
      <c r="CL8" s="72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254</v>
      </c>
      <c r="C9" s="1" t="s">
        <v>296</v>
      </c>
      <c r="D9" s="1" t="s">
        <v>255</v>
      </c>
      <c r="E9" s="1" t="s">
        <v>297</v>
      </c>
      <c r="F9" s="1" t="s">
        <v>205</v>
      </c>
      <c r="G9" s="62">
        <v>0</v>
      </c>
      <c r="H9" s="80">
        <v>64.400000000000006</v>
      </c>
      <c r="J9" s="87">
        <v>4</v>
      </c>
      <c r="K9" s="81">
        <v>51.63</v>
      </c>
      <c r="M9" s="62">
        <v>1</v>
      </c>
      <c r="N9" s="62">
        <v>1</v>
      </c>
      <c r="O9" s="1">
        <v>0</v>
      </c>
      <c r="P9" s="1">
        <v>48.2</v>
      </c>
      <c r="Q9" s="1">
        <v>4</v>
      </c>
      <c r="R9" s="1">
        <v>47.11</v>
      </c>
      <c r="U9" s="63">
        <v>1</v>
      </c>
      <c r="V9" s="63">
        <v>1</v>
      </c>
      <c r="W9" s="62">
        <v>0</v>
      </c>
      <c r="X9" s="81">
        <v>60.65</v>
      </c>
      <c r="AC9" s="62">
        <v>1</v>
      </c>
      <c r="AD9" s="62">
        <v>1</v>
      </c>
      <c r="BC9">
        <f>N9+V9+AD9+AL9+AT9+BB9</f>
        <v>3</v>
      </c>
      <c r="BD9" s="24">
        <f>IF($O$4&gt;0,(LARGE(($N9,$V9,$AD9,$AL9,$AT9,$BB9),1)),"0")</f>
        <v>1</v>
      </c>
      <c r="BE9" s="24">
        <f>BC9-BD9</f>
        <v>2</v>
      </c>
      <c r="BF9" s="1">
        <v>1</v>
      </c>
      <c r="BK9">
        <f>IF(G9&gt;99,199,G9)</f>
        <v>0</v>
      </c>
      <c r="BL9">
        <f>IF(H9&gt;99,0,H9)</f>
        <v>64.400000000000006</v>
      </c>
      <c r="BM9">
        <f>IF(J9&gt;99,199,J9)</f>
        <v>4</v>
      </c>
      <c r="BN9">
        <f>IF(K9&gt;99,0,K9)</f>
        <v>51.63</v>
      </c>
      <c r="BO9">
        <f>BK9+BM9</f>
        <v>4</v>
      </c>
      <c r="BP9">
        <f>IF(O9&gt;99,199,O9)</f>
        <v>0</v>
      </c>
      <c r="BQ9">
        <f>IF(P9&gt;99,0,P9)</f>
        <v>48.2</v>
      </c>
      <c r="BR9">
        <f>IF(R9&gt;99,199,R9)</f>
        <v>47.11</v>
      </c>
      <c r="BS9">
        <f>IF(S9&gt;99,0,S9)</f>
        <v>0</v>
      </c>
      <c r="BT9">
        <f>BP9+BR9</f>
        <v>47.11</v>
      </c>
      <c r="BU9">
        <f>IF(W9&gt;99,199,W9)</f>
        <v>0</v>
      </c>
      <c r="BV9">
        <f>IF(X9&gt;99,0,X9)</f>
        <v>60.65</v>
      </c>
      <c r="BW9">
        <f>IF(Z9&gt;99,199,Z9)</f>
        <v>0</v>
      </c>
      <c r="BX9">
        <f>IF(AA9&gt;99,0,AA9)</f>
        <v>0</v>
      </c>
      <c r="BY9">
        <f>BU9+BW9</f>
        <v>0</v>
      </c>
      <c r="BZ9">
        <f>IF(AE9&gt;99,199,AE9)</f>
        <v>0</v>
      </c>
      <c r="CA9">
        <f>IF(AF9&gt;99,0,AF9)</f>
        <v>0</v>
      </c>
      <c r="CB9">
        <f>IF(AH9&gt;99,199,AH9)</f>
        <v>0</v>
      </c>
      <c r="CC9">
        <f>IF(AI9&gt;99,0,AI9)</f>
        <v>0</v>
      </c>
      <c r="CD9">
        <f>BZ9+CB9</f>
        <v>0</v>
      </c>
      <c r="CE9">
        <f>IF(AM9&gt;99,199,AM9)</f>
        <v>0</v>
      </c>
      <c r="CF9">
        <f>IF(AN9&gt;99,0,AN9)</f>
        <v>0</v>
      </c>
      <c r="CG9">
        <f>IF(AP9&gt;99,199,AP9)</f>
        <v>0</v>
      </c>
      <c r="CH9">
        <f>IF(AQ9&gt;99,0,AQ9)</f>
        <v>0</v>
      </c>
      <c r="CI9">
        <f>CE9+CG9</f>
        <v>0</v>
      </c>
      <c r="CJ9">
        <f>IF(AU9&gt;99,199,AU9)</f>
        <v>0</v>
      </c>
      <c r="CK9">
        <f>IF(AV9&gt;99,0,AV9)</f>
        <v>0</v>
      </c>
      <c r="CL9">
        <f>IF(AX9&gt;99,199,AX9)</f>
        <v>0</v>
      </c>
      <c r="CM9">
        <f>IF(AY9&gt;99,0,AY9)</f>
        <v>0</v>
      </c>
      <c r="CN9">
        <f>CJ9+CL9</f>
        <v>0</v>
      </c>
    </row>
  </sheetData>
  <sheetProtection sheet="1" objects="1" scenarios="1"/>
  <sortState ref="A9:CN9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type="whole" allowBlank="1" showInputMessage="1" showErrorMessage="1" sqref="BG3">
      <formula1>1</formula1>
      <formula2>4</formula2>
    </dataValidation>
    <dataValidation type="whole" allowBlank="1" showInputMessage="1" showErrorMessage="1" sqref="BG4">
      <formula1>1</formula1>
      <formula2>2</formula2>
    </dataValidation>
    <dataValidation type="whole" operator="lessThan" allowBlank="1" showInputMessage="1" showErrorMessage="1" sqref="BG5">
      <formula1>9</formula1>
    </dataValidation>
    <dataValidation type="whole" operator="lessThan" allowBlank="1" showInputMessage="1" showErrorMessage="1" sqref="BG6">
      <formula1>340</formula1>
    </dataValidation>
    <dataValidation type="list" allowBlank="1" showInputMessage="1" showErrorMessage="1" sqref="BH1:BH2 BH9:BH65406">
      <formula1>"ja,nee"</formula1>
    </dataValidation>
    <dataValidation type="decimal" allowBlank="1" showInputMessage="1" showErrorMessage="1" sqref="H1:H2 K1:K2 P1:P2 S1:S2 X1:X2 AA1:AA2 AI1:AI2 AF1:AF2 AN1:AN2 AQ1:AQ2 AY1:AY2 AV1:AV2 AV9:AV65406 AY9:AY65406 AN9:AN65406 AQ9:AQ65406 AF9:AF65406 K9:K65406 S9:S65406 P9:P65406 X9:X65406 AA9:AA65406 H9:H65406 AI9:AI65406">
      <formula1>0</formula1>
      <formula2>999</formula2>
    </dataValidation>
    <dataValidation type="decimal" allowBlank="1" showInputMessage="1" showErrorMessage="1" sqref="L1:L2 I1:I2 T1:T2 Q1:Q2 AG1:AG2 AB1:AB2 Y1:Y2 AJ1:AJ2 AR1:AR2 AO1:AO2 AW1:AW2 AZ1:AZ2 AZ9:AZ65406 AW9:AW65406 AR9:AR65406 AO9:AO65406 AJ9:AJ65406 Q9:Q65406 AG9:AG65406 AB9:AB65406 I9:I65406 T9:T65406 Y9:Y65406 L9:L65406">
      <formula1>0</formula1>
      <formula2>10</formula2>
    </dataValidation>
    <dataValidation operator="lessThan" allowBlank="1" showInputMessage="1" showErrorMessage="1" sqref="O1:O2 AE1:AE2 AU1:AU2 AU9:AU65406 AE9:AE65406 O9:O65406"/>
  </dataValidations>
  <printOptions headings="1" gridLines="1"/>
  <pageMargins left="0.19685039370078741" right="0" top="0.98425196850393704" bottom="0.98425196850393704" header="0.51181102362204722" footer="0.51181102362204722"/>
  <pageSetup paperSize="9" scale="87" fitToWidth="3" fitToHeight="10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Blad17">
    <pageSetUpPr fitToPage="1"/>
  </sheetPr>
  <dimension ref="A1:CN18"/>
  <sheetViews>
    <sheetView workbookViewId="0">
      <pane xSplit="5" ySplit="8" topLeftCell="F9" activePane="bottomRight" state="frozen"/>
      <selection activeCell="C4" sqref="C4:E4"/>
      <selection pane="topRight" activeCell="C4" sqref="C4:E4"/>
      <selection pane="bottomLeft" activeCell="C4" sqref="C4:E4"/>
      <selection pane="bottomRight" activeCell="AC12" sqref="AC12"/>
    </sheetView>
  </sheetViews>
  <sheetFormatPr defaultColWidth="9.109375" defaultRowHeight="13.2"/>
  <cols>
    <col min="1" max="1" width="4.6640625" style="1" customWidth="1"/>
    <col min="2" max="2" width="10.109375" style="1" customWidth="1"/>
    <col min="3" max="4" width="22.6640625" style="1" customWidth="1"/>
    <col min="5" max="5" width="6.77734375" style="1" customWidth="1"/>
    <col min="6" max="6" width="18.6640625" style="1" customWidth="1"/>
    <col min="7" max="7" width="3.6640625" style="62" customWidth="1"/>
    <col min="8" max="8" width="4.5546875" style="67" customWidth="1"/>
    <col min="9" max="9" width="4.109375" style="67" customWidth="1"/>
    <col min="10" max="10" width="3.6640625" style="87" customWidth="1"/>
    <col min="11" max="11" width="4.5546875" style="68" customWidth="1"/>
    <col min="12" max="12" width="4.109375" style="68" customWidth="1"/>
    <col min="13" max="14" width="3" style="62" customWidth="1"/>
    <col min="15" max="15" width="3.6640625" style="63" customWidth="1"/>
    <col min="16" max="16" width="4.5546875" style="70" customWidth="1"/>
    <col min="17" max="17" width="4.109375" style="70" customWidth="1"/>
    <col min="18" max="18" width="3.6640625" style="63" customWidth="1"/>
    <col min="19" max="19" width="4.5546875" style="70" customWidth="1"/>
    <col min="20" max="20" width="4.109375" style="70" customWidth="1"/>
    <col min="21" max="22" width="3" style="63" customWidth="1"/>
    <col min="23" max="23" width="3.6640625" style="62" customWidth="1"/>
    <col min="24" max="24" width="4.5546875" style="68" customWidth="1"/>
    <col min="25" max="25" width="4.109375" style="68" customWidth="1"/>
    <col min="26" max="26" width="3.6640625" style="62" customWidth="1"/>
    <col min="27" max="27" width="4.5546875" style="68" customWidth="1"/>
    <col min="28" max="28" width="4.109375" style="68" customWidth="1"/>
    <col min="29" max="30" width="3" style="62" customWidth="1"/>
    <col min="31" max="31" width="3.6640625" style="63" hidden="1" customWidth="1"/>
    <col min="32" max="32" width="4.5546875" style="70" hidden="1" customWidth="1"/>
    <col min="33" max="33" width="4.109375" style="70" hidden="1" customWidth="1"/>
    <col min="34" max="34" width="3.6640625" style="63" hidden="1" customWidth="1"/>
    <col min="35" max="35" width="4.5546875" style="70" hidden="1" customWidth="1"/>
    <col min="36" max="36" width="4.109375" style="70" hidden="1" customWidth="1"/>
    <col min="37" max="38" width="3" style="63" hidden="1" customWidth="1"/>
    <col min="39" max="39" width="3.6640625" style="62" hidden="1" customWidth="1"/>
    <col min="40" max="40" width="4.5546875" style="68" hidden="1" customWidth="1"/>
    <col min="41" max="41" width="4.109375" style="68" hidden="1" customWidth="1"/>
    <col min="42" max="42" width="3.6640625" style="62" hidden="1" customWidth="1"/>
    <col min="43" max="43" width="4.5546875" style="68" hidden="1" customWidth="1"/>
    <col min="44" max="44" width="4.109375" style="68" hidden="1" customWidth="1"/>
    <col min="45" max="46" width="3" style="62" hidden="1" customWidth="1"/>
    <col min="47" max="47" width="3.6640625" style="63" hidden="1" customWidth="1"/>
    <col min="48" max="48" width="4.5546875" style="70" hidden="1" customWidth="1"/>
    <col min="49" max="49" width="4.109375" style="70" hidden="1" customWidth="1"/>
    <col min="50" max="50" width="3.6640625" style="63" hidden="1" customWidth="1"/>
    <col min="51" max="51" width="4.5546875" style="70" hidden="1" customWidth="1"/>
    <col min="52" max="52" width="4.109375" style="70" hidden="1" customWidth="1"/>
    <col min="53" max="54" width="3" style="63" hidden="1" customWidth="1"/>
    <col min="55" max="55" width="5.6640625" customWidth="1"/>
    <col min="56" max="56" width="5.5546875" bestFit="1" customWidth="1"/>
    <col min="57" max="57" width="6" customWidth="1"/>
    <col min="58" max="58" width="4" style="1" customWidth="1"/>
    <col min="59" max="59" width="4.88671875" style="1" customWidth="1"/>
    <col min="60" max="60" width="5.44140625" style="1" customWidth="1"/>
    <col min="61" max="61" width="17.33203125" style="1" customWidth="1"/>
    <col min="63" max="63" width="4" hidden="1" customWidth="1"/>
    <col min="64" max="64" width="5" hidden="1" customWidth="1"/>
    <col min="65" max="65" width="4" hidden="1" customWidth="1"/>
    <col min="66" max="66" width="6.6640625" hidden="1" customWidth="1"/>
    <col min="67" max="67" width="5.6640625" hidden="1" customWidth="1"/>
    <col min="68" max="68" width="4" hidden="1" customWidth="1"/>
    <col min="69" max="69" width="5" hidden="1" customWidth="1"/>
    <col min="70" max="70" width="4" hidden="1" customWidth="1"/>
    <col min="71" max="71" width="6.6640625" hidden="1" customWidth="1"/>
    <col min="72" max="72" width="5.6640625" hidden="1" customWidth="1"/>
    <col min="73" max="73" width="4" hidden="1" customWidth="1"/>
    <col min="74" max="74" width="5" hidden="1" customWidth="1"/>
    <col min="75" max="75" width="4" hidden="1" customWidth="1"/>
    <col min="76" max="76" width="6.6640625" hidden="1" customWidth="1"/>
    <col min="77" max="77" width="5.6640625" hidden="1" customWidth="1"/>
    <col min="78" max="78" width="4" hidden="1" customWidth="1"/>
    <col min="79" max="79" width="5" hidden="1" customWidth="1"/>
    <col min="80" max="80" width="4" hidden="1" customWidth="1"/>
    <col min="81" max="81" width="6.6640625" hidden="1" customWidth="1"/>
    <col min="82" max="82" width="6.33203125" hidden="1" customWidth="1"/>
    <col min="83" max="83" width="4" hidden="1" customWidth="1"/>
    <col min="84" max="84" width="5" hidden="1" customWidth="1"/>
    <col min="85" max="85" width="4" hidden="1" customWidth="1"/>
    <col min="86" max="86" width="6.6640625" hidden="1" customWidth="1"/>
    <col min="87" max="87" width="6.33203125" hidden="1" customWidth="1"/>
    <col min="88" max="88" width="4" hidden="1" customWidth="1"/>
    <col min="89" max="89" width="5" hidden="1" customWidth="1"/>
    <col min="90" max="90" width="4" hidden="1" customWidth="1"/>
    <col min="91" max="91" width="6.6640625" hidden="1" customWidth="1"/>
    <col min="92" max="92" width="6.33203125" hidden="1" customWidth="1"/>
  </cols>
  <sheetData>
    <row r="1" spans="1:92">
      <c r="A1" s="149" t="s">
        <v>7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  <c r="AG1" s="150"/>
      <c r="AH1" s="150"/>
      <c r="AI1" s="150"/>
      <c r="AJ1" s="150"/>
      <c r="AK1" s="150"/>
      <c r="AL1" s="150"/>
      <c r="AM1" s="150"/>
      <c r="AN1" s="150"/>
      <c r="AO1" s="150"/>
      <c r="AP1" s="150"/>
      <c r="AQ1" s="150"/>
      <c r="AR1" s="150"/>
      <c r="AS1" s="150"/>
      <c r="AT1" s="150"/>
      <c r="AU1" s="150"/>
      <c r="AV1" s="150"/>
      <c r="AW1" s="150"/>
      <c r="AX1" s="150"/>
      <c r="AY1" s="150"/>
      <c r="AZ1" s="150"/>
      <c r="BA1" s="150"/>
      <c r="BB1" s="150"/>
      <c r="BC1" s="150"/>
      <c r="BD1" s="150"/>
      <c r="BE1" s="150"/>
      <c r="BF1" s="150"/>
      <c r="BG1" s="150"/>
      <c r="BH1" s="150"/>
      <c r="BI1" s="151"/>
    </row>
    <row r="2" spans="1:92" ht="12.75" hidden="1" customHeight="1">
      <c r="A2" s="9"/>
      <c r="B2" s="9"/>
      <c r="C2" s="9"/>
      <c r="D2" s="9"/>
      <c r="E2" s="9"/>
      <c r="F2" s="9"/>
      <c r="G2" s="84"/>
      <c r="H2" s="65"/>
      <c r="I2" s="65"/>
      <c r="J2" s="85"/>
      <c r="N2" s="62">
        <v>1</v>
      </c>
      <c r="O2" s="88"/>
      <c r="V2" s="63">
        <v>2</v>
      </c>
      <c r="W2" s="84"/>
      <c r="AD2" s="62">
        <v>3</v>
      </c>
      <c r="AE2" s="88"/>
      <c r="AL2" s="63">
        <v>4</v>
      </c>
      <c r="AM2" s="84"/>
      <c r="AT2" s="62">
        <v>5</v>
      </c>
      <c r="AU2" s="88"/>
      <c r="BB2" s="63">
        <v>6</v>
      </c>
      <c r="BC2">
        <f>N2+V2+AD2+AL2+AT2+BB2</f>
        <v>21</v>
      </c>
      <c r="BD2" s="24">
        <f>IF($O$4&gt;0,(LARGE(($N2,$V2,$AD2,$AL2,$AT2,$BB2),1)),"0")</f>
        <v>6</v>
      </c>
      <c r="BE2" s="24">
        <f>BC2-BD2</f>
        <v>15</v>
      </c>
      <c r="BF2" s="1" t="str">
        <f>IF($O$4&gt;1,(LARGE(($N2,$V2,$AD2,$AL2,$AT2,$BB2),1))+(LARGE(($N2,$V2,$AD2,$AL2,$AT2,$BB2),2)),"0")</f>
        <v>0</v>
      </c>
      <c r="BK2">
        <f>IF(G2&gt;99,199,G2)</f>
        <v>0</v>
      </c>
      <c r="BL2">
        <f>IF(H2="",0,H2)</f>
        <v>0</v>
      </c>
      <c r="BM2">
        <f>IF(J2&gt;99,199,J2)</f>
        <v>0</v>
      </c>
      <c r="BN2">
        <f>IF(K2="",0,K2)</f>
        <v>0</v>
      </c>
      <c r="BO2">
        <f>BK2+BM2</f>
        <v>0</v>
      </c>
      <c r="BP2">
        <f>IF(O2&gt;99,199,O2)</f>
        <v>0</v>
      </c>
      <c r="BQ2">
        <f>IF(P2="",0,P2)</f>
        <v>0</v>
      </c>
      <c r="BR2">
        <f>IF(R2&gt;99,199,R2)</f>
        <v>0</v>
      </c>
      <c r="BS2">
        <f>IF(S2="",0,S2)</f>
        <v>0</v>
      </c>
      <c r="BT2">
        <f>BP2+BR2</f>
        <v>0</v>
      </c>
      <c r="BU2">
        <f>IF(W2&gt;99,199,W2)</f>
        <v>0</v>
      </c>
      <c r="BV2">
        <f>IF(X2="",0,X2)</f>
        <v>0</v>
      </c>
      <c r="BW2">
        <f>IF(Z2&gt;99,199,Z2)</f>
        <v>0</v>
      </c>
      <c r="BX2">
        <f>IF(AA2="",0,AA2)</f>
        <v>0</v>
      </c>
      <c r="BY2">
        <f>BU2+BW2</f>
        <v>0</v>
      </c>
      <c r="BZ2">
        <f>IF(AE2&gt;99,199,AE2)</f>
        <v>0</v>
      </c>
      <c r="CA2">
        <f>IF(AF2="",0,AF2)</f>
        <v>0</v>
      </c>
      <c r="CB2">
        <f>IF(AH2&gt;99,199,AH2)</f>
        <v>0</v>
      </c>
      <c r="CC2">
        <f>IF(AI2="",0,AI2)</f>
        <v>0</v>
      </c>
      <c r="CD2">
        <f>BZ2+CB2</f>
        <v>0</v>
      </c>
      <c r="CE2">
        <f>IF(AM2&gt;99,199,AM2)</f>
        <v>0</v>
      </c>
      <c r="CF2">
        <f>IF(AN2="",0,AN2)</f>
        <v>0</v>
      </c>
      <c r="CG2">
        <f>IF(AP2&gt;99,199,AP2)</f>
        <v>0</v>
      </c>
      <c r="CH2">
        <f>IF(AQ2="",0,AQ2)</f>
        <v>0</v>
      </c>
      <c r="CI2">
        <f>CE2+CG2</f>
        <v>0</v>
      </c>
      <c r="CJ2">
        <f>IF(AU2&gt;99,199,AU2)</f>
        <v>0</v>
      </c>
      <c r="CK2">
        <f>IF(AV2="",0,AV2)</f>
        <v>0</v>
      </c>
      <c r="CL2">
        <f>IF(AX2&gt;99,199,AX2)</f>
        <v>0</v>
      </c>
      <c r="CM2">
        <f>IF(AY2="",0,AY2)</f>
        <v>0</v>
      </c>
      <c r="CN2">
        <f>CJ2+CL2</f>
        <v>0</v>
      </c>
    </row>
    <row r="3" spans="1:92">
      <c r="A3" s="118" t="s">
        <v>8</v>
      </c>
      <c r="B3" s="120"/>
      <c r="C3" s="152" t="str">
        <f>Instellingen!B3</f>
        <v>Naam Kring Oude Ijssel</v>
      </c>
      <c r="D3" s="153"/>
      <c r="E3" s="154"/>
      <c r="F3" s="118" t="s">
        <v>27</v>
      </c>
      <c r="G3" s="119"/>
      <c r="H3" s="119"/>
      <c r="I3" s="119"/>
      <c r="J3" s="119"/>
      <c r="K3" s="119"/>
      <c r="L3" s="119"/>
      <c r="M3" s="119"/>
      <c r="N3" s="120"/>
      <c r="O3" s="155">
        <v>4</v>
      </c>
      <c r="P3" s="156"/>
      <c r="Q3" s="156"/>
      <c r="R3" s="156"/>
      <c r="S3" s="156"/>
      <c r="T3" s="156"/>
      <c r="U3" s="156"/>
      <c r="V3" s="157"/>
      <c r="W3" s="121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3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118" t="s">
        <v>26</v>
      </c>
      <c r="BD3" s="119"/>
      <c r="BE3" s="119"/>
      <c r="BF3" s="120"/>
      <c r="BG3" s="20">
        <f>Instellingen!B6</f>
        <v>3</v>
      </c>
      <c r="BH3" s="158"/>
      <c r="BI3" s="159"/>
    </row>
    <row r="4" spans="1:92">
      <c r="A4" s="118" t="s">
        <v>9</v>
      </c>
      <c r="B4" s="120"/>
      <c r="C4" s="164" t="s">
        <v>130</v>
      </c>
      <c r="D4" s="153"/>
      <c r="E4" s="154"/>
      <c r="F4" s="118" t="s">
        <v>33</v>
      </c>
      <c r="G4" s="119"/>
      <c r="H4" s="119"/>
      <c r="I4" s="119"/>
      <c r="J4" s="119"/>
      <c r="K4" s="119"/>
      <c r="L4" s="119"/>
      <c r="M4" s="119"/>
      <c r="N4" s="120"/>
      <c r="O4" s="152">
        <f>Instellingen!B7</f>
        <v>1</v>
      </c>
      <c r="P4" s="153"/>
      <c r="Q4" s="153"/>
      <c r="R4" s="153"/>
      <c r="S4" s="153"/>
      <c r="T4" s="153"/>
      <c r="U4" s="153"/>
      <c r="V4" s="154"/>
      <c r="W4" s="124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6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18"/>
      <c r="BD4" s="119"/>
      <c r="BE4" s="119"/>
      <c r="BF4" s="120"/>
      <c r="BG4" s="20"/>
      <c r="BH4" s="160"/>
      <c r="BI4" s="161"/>
    </row>
    <row r="5" spans="1:92">
      <c r="A5" s="118" t="s">
        <v>10</v>
      </c>
      <c r="B5" s="120"/>
      <c r="C5" s="152" t="s">
        <v>120</v>
      </c>
      <c r="D5" s="153"/>
      <c r="E5" s="154"/>
      <c r="F5" s="118" t="s">
        <v>11</v>
      </c>
      <c r="G5" s="119"/>
      <c r="H5" s="119"/>
      <c r="I5" s="119"/>
      <c r="J5" s="119"/>
      <c r="K5" s="119"/>
      <c r="L5" s="119"/>
      <c r="M5" s="119"/>
      <c r="N5" s="120"/>
      <c r="O5" s="152">
        <f>Instellingen!B5</f>
        <v>99</v>
      </c>
      <c r="P5" s="153"/>
      <c r="Q5" s="153"/>
      <c r="R5" s="153"/>
      <c r="S5" s="153"/>
      <c r="T5" s="153"/>
      <c r="U5" s="153"/>
      <c r="V5" s="154"/>
      <c r="W5" s="127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9"/>
      <c r="AM5" s="92"/>
      <c r="AN5" s="92"/>
      <c r="AO5" s="92"/>
      <c r="AP5" s="92"/>
      <c r="AQ5" s="92"/>
      <c r="AR5" s="92"/>
      <c r="AS5" s="92"/>
      <c r="AT5" s="92"/>
      <c r="AU5" s="92"/>
      <c r="AV5" s="92"/>
      <c r="AW5" s="92"/>
      <c r="AX5" s="92"/>
      <c r="AY5" s="92"/>
      <c r="AZ5" s="92"/>
      <c r="BA5" s="92"/>
      <c r="BB5" s="92"/>
      <c r="BC5" s="130" t="s">
        <v>12</v>
      </c>
      <c r="BD5" s="131"/>
      <c r="BE5" s="131"/>
      <c r="BF5" s="132"/>
      <c r="BG5" s="8">
        <v>2</v>
      </c>
      <c r="BH5" s="160"/>
      <c r="BI5" s="161"/>
    </row>
    <row r="6" spans="1:92" ht="12.75" customHeight="1">
      <c r="A6" s="165"/>
      <c r="B6" s="166"/>
      <c r="C6" s="166"/>
      <c r="D6" s="166"/>
      <c r="E6" s="167"/>
      <c r="F6" s="36" t="s">
        <v>13</v>
      </c>
      <c r="G6" s="143" t="str">
        <f>Instellingen!B40</f>
        <v>Westervoort</v>
      </c>
      <c r="H6" s="144"/>
      <c r="I6" s="144"/>
      <c r="J6" s="144"/>
      <c r="K6" s="144"/>
      <c r="L6" s="144"/>
      <c r="M6" s="144"/>
      <c r="N6" s="145"/>
      <c r="O6" s="146" t="str">
        <f>Instellingen!B41</f>
        <v>Lathum</v>
      </c>
      <c r="P6" s="147"/>
      <c r="Q6" s="147"/>
      <c r="R6" s="147"/>
      <c r="S6" s="147"/>
      <c r="T6" s="147"/>
      <c r="U6" s="147"/>
      <c r="V6" s="148"/>
      <c r="W6" s="143" t="str">
        <f>Instellingen!B42</f>
        <v>Westervoort</v>
      </c>
      <c r="X6" s="144"/>
      <c r="Y6" s="144"/>
      <c r="Z6" s="144"/>
      <c r="AA6" s="144"/>
      <c r="AB6" s="144"/>
      <c r="AC6" s="144"/>
      <c r="AD6" s="145"/>
      <c r="AE6" s="146" t="str">
        <f>Instellingen!B43</f>
        <v xml:space="preserve"> </v>
      </c>
      <c r="AF6" s="147"/>
      <c r="AG6" s="147"/>
      <c r="AH6" s="147"/>
      <c r="AI6" s="147"/>
      <c r="AJ6" s="147"/>
      <c r="AK6" s="147"/>
      <c r="AL6" s="148"/>
      <c r="AM6" s="143" t="str">
        <f>Instellingen!B44</f>
        <v xml:space="preserve"> </v>
      </c>
      <c r="AN6" s="144"/>
      <c r="AO6" s="144"/>
      <c r="AP6" s="144"/>
      <c r="AQ6" s="144"/>
      <c r="AR6" s="144"/>
      <c r="AS6" s="144"/>
      <c r="AT6" s="145"/>
      <c r="AU6" s="146" t="str">
        <f>Instellingen!B45</f>
        <v xml:space="preserve"> </v>
      </c>
      <c r="AV6" s="147"/>
      <c r="AW6" s="147"/>
      <c r="AX6" s="147"/>
      <c r="AY6" s="147"/>
      <c r="AZ6" s="147"/>
      <c r="BA6" s="147"/>
      <c r="BB6" s="148"/>
      <c r="BC6" s="133" t="s">
        <v>32</v>
      </c>
      <c r="BD6" s="134"/>
      <c r="BE6" s="120"/>
      <c r="BF6" s="34"/>
      <c r="BG6" s="20"/>
      <c r="BH6" s="160"/>
      <c r="BI6" s="161"/>
    </row>
    <row r="7" spans="1:92" ht="12.75" customHeight="1">
      <c r="A7" s="168"/>
      <c r="B7" s="168"/>
      <c r="C7" s="168"/>
      <c r="D7" s="168"/>
      <c r="E7" s="169"/>
      <c r="F7" s="36" t="s">
        <v>14</v>
      </c>
      <c r="G7" s="135" t="str">
        <f>Instellingen!C40</f>
        <v>3 mei 2026</v>
      </c>
      <c r="H7" s="136"/>
      <c r="I7" s="136"/>
      <c r="J7" s="136"/>
      <c r="K7" s="136"/>
      <c r="L7" s="136"/>
      <c r="M7" s="136"/>
      <c r="N7" s="137"/>
      <c r="O7" s="170" t="str">
        <f>Instellingen!C41</f>
        <v>16 mei 2026</v>
      </c>
      <c r="P7" s="171"/>
      <c r="Q7" s="171"/>
      <c r="R7" s="171"/>
      <c r="S7" s="171"/>
      <c r="T7" s="171"/>
      <c r="U7" s="171"/>
      <c r="V7" s="172"/>
      <c r="W7" s="135" t="str">
        <f>Instellingen!C42</f>
        <v>24 mei 2026</v>
      </c>
      <c r="X7" s="136"/>
      <c r="Y7" s="136"/>
      <c r="Z7" s="136"/>
      <c r="AA7" s="136"/>
      <c r="AB7" s="136"/>
      <c r="AC7" s="136"/>
      <c r="AD7" s="137"/>
      <c r="AE7" s="138" t="str">
        <f>Instellingen!C43</f>
        <v xml:space="preserve"> </v>
      </c>
      <c r="AF7" s="139"/>
      <c r="AG7" s="139"/>
      <c r="AH7" s="139"/>
      <c r="AI7" s="139"/>
      <c r="AJ7" s="139"/>
      <c r="AK7" s="139"/>
      <c r="AL7" s="140"/>
      <c r="AM7" s="138" t="str">
        <f>Instellingen!C44</f>
        <v xml:space="preserve"> </v>
      </c>
      <c r="AN7" s="141"/>
      <c r="AO7" s="141"/>
      <c r="AP7" s="141"/>
      <c r="AQ7" s="141"/>
      <c r="AR7" s="141"/>
      <c r="AS7" s="141"/>
      <c r="AT7" s="142"/>
      <c r="AU7" s="138" t="str">
        <f>Instellingen!C45</f>
        <v xml:space="preserve"> </v>
      </c>
      <c r="AV7" s="141"/>
      <c r="AW7" s="141"/>
      <c r="AX7" s="141"/>
      <c r="AY7" s="141"/>
      <c r="AZ7" s="141"/>
      <c r="BA7" s="141"/>
      <c r="BB7" s="142"/>
      <c r="BC7" s="37" t="s">
        <v>34</v>
      </c>
      <c r="BD7" s="10" t="s">
        <v>35</v>
      </c>
      <c r="BE7" s="5" t="s">
        <v>36</v>
      </c>
      <c r="BF7" s="3"/>
      <c r="BG7" s="3"/>
      <c r="BH7" s="162"/>
      <c r="BI7" s="163"/>
    </row>
    <row r="8" spans="1:92" ht="25.5" customHeight="1">
      <c r="A8" s="2" t="s">
        <v>18</v>
      </c>
      <c r="B8" s="2" t="s">
        <v>6</v>
      </c>
      <c r="C8" s="2" t="s">
        <v>0</v>
      </c>
      <c r="D8" s="2" t="s">
        <v>1</v>
      </c>
      <c r="E8" s="2" t="s">
        <v>70</v>
      </c>
      <c r="F8" s="36" t="s">
        <v>3</v>
      </c>
      <c r="G8" s="7" t="s">
        <v>73</v>
      </c>
      <c r="H8" s="66" t="s">
        <v>74</v>
      </c>
      <c r="I8" s="66" t="s">
        <v>75</v>
      </c>
      <c r="J8" s="86" t="s">
        <v>76</v>
      </c>
      <c r="K8" s="69" t="s">
        <v>77</v>
      </c>
      <c r="L8" s="69" t="s">
        <v>78</v>
      </c>
      <c r="M8" s="2" t="s">
        <v>4</v>
      </c>
      <c r="N8" s="2" t="s">
        <v>15</v>
      </c>
      <c r="O8" s="89" t="s">
        <v>73</v>
      </c>
      <c r="P8" s="78" t="s">
        <v>74</v>
      </c>
      <c r="Q8" s="78" t="s">
        <v>75</v>
      </c>
      <c r="R8" s="71" t="s">
        <v>76</v>
      </c>
      <c r="S8" s="78" t="s">
        <v>77</v>
      </c>
      <c r="T8" s="78" t="s">
        <v>78</v>
      </c>
      <c r="U8" s="2" t="s">
        <v>4</v>
      </c>
      <c r="V8" s="2" t="s">
        <v>15</v>
      </c>
      <c r="W8" s="89" t="s">
        <v>73</v>
      </c>
      <c r="X8" s="78" t="s">
        <v>74</v>
      </c>
      <c r="Y8" s="78" t="s">
        <v>75</v>
      </c>
      <c r="Z8" s="71" t="s">
        <v>76</v>
      </c>
      <c r="AA8" s="78" t="s">
        <v>77</v>
      </c>
      <c r="AB8" s="78" t="s">
        <v>78</v>
      </c>
      <c r="AC8" s="2" t="s">
        <v>4</v>
      </c>
      <c r="AD8" s="2" t="s">
        <v>15</v>
      </c>
      <c r="AE8" s="89" t="s">
        <v>73</v>
      </c>
      <c r="AF8" s="78" t="s">
        <v>74</v>
      </c>
      <c r="AG8" s="78" t="s">
        <v>75</v>
      </c>
      <c r="AH8" s="71" t="s">
        <v>76</v>
      </c>
      <c r="AI8" s="78" t="s">
        <v>77</v>
      </c>
      <c r="AJ8" s="78" t="s">
        <v>78</v>
      </c>
      <c r="AK8" s="2" t="s">
        <v>4</v>
      </c>
      <c r="AL8" s="2" t="s">
        <v>15</v>
      </c>
      <c r="AM8" s="89" t="s">
        <v>73</v>
      </c>
      <c r="AN8" s="78" t="s">
        <v>74</v>
      </c>
      <c r="AO8" s="78" t="s">
        <v>75</v>
      </c>
      <c r="AP8" s="71" t="s">
        <v>76</v>
      </c>
      <c r="AQ8" s="78" t="s">
        <v>77</v>
      </c>
      <c r="AR8" s="78" t="s">
        <v>78</v>
      </c>
      <c r="AS8" s="2" t="s">
        <v>4</v>
      </c>
      <c r="AT8" s="2" t="s">
        <v>15</v>
      </c>
      <c r="AU8" s="89" t="s">
        <v>73</v>
      </c>
      <c r="AV8" s="78" t="s">
        <v>74</v>
      </c>
      <c r="AW8" s="78" t="s">
        <v>75</v>
      </c>
      <c r="AX8" s="71" t="s">
        <v>76</v>
      </c>
      <c r="AY8" s="78" t="s">
        <v>77</v>
      </c>
      <c r="AZ8" s="78" t="s">
        <v>78</v>
      </c>
      <c r="BA8" s="2" t="s">
        <v>4</v>
      </c>
      <c r="BB8" s="2" t="s">
        <v>15</v>
      </c>
      <c r="BC8" s="38" t="s">
        <v>22</v>
      </c>
      <c r="BD8" s="23" t="s">
        <v>22</v>
      </c>
      <c r="BE8" s="64" t="s">
        <v>22</v>
      </c>
      <c r="BF8" s="22" t="s">
        <v>16</v>
      </c>
      <c r="BG8" s="22" t="s">
        <v>17</v>
      </c>
      <c r="BH8" s="7" t="s">
        <v>68</v>
      </c>
      <c r="BI8" s="2" t="s">
        <v>5</v>
      </c>
      <c r="BK8" s="72" t="s">
        <v>86</v>
      </c>
      <c r="BL8" s="72" t="s">
        <v>79</v>
      </c>
      <c r="BM8" s="72" t="s">
        <v>87</v>
      </c>
      <c r="BN8" s="72" t="s">
        <v>80</v>
      </c>
      <c r="BO8" s="72" t="s">
        <v>97</v>
      </c>
      <c r="BP8" s="72" t="s">
        <v>88</v>
      </c>
      <c r="BQ8" s="72" t="s">
        <v>81</v>
      </c>
      <c r="BR8" s="72" t="s">
        <v>89</v>
      </c>
      <c r="BS8" s="72" t="s">
        <v>101</v>
      </c>
      <c r="BT8" s="73" t="s">
        <v>96</v>
      </c>
      <c r="BU8" s="72" t="s">
        <v>90</v>
      </c>
      <c r="BV8" s="72" t="s">
        <v>82</v>
      </c>
      <c r="BW8" s="72" t="s">
        <v>91</v>
      </c>
      <c r="BX8" s="72" t="s">
        <v>83</v>
      </c>
      <c r="BY8" s="73" t="s">
        <v>95</v>
      </c>
      <c r="BZ8" s="72" t="s">
        <v>92</v>
      </c>
      <c r="CA8" s="72" t="s">
        <v>84</v>
      </c>
      <c r="CB8" s="72" t="s">
        <v>93</v>
      </c>
      <c r="CC8" s="73" t="s">
        <v>85</v>
      </c>
      <c r="CD8" s="73" t="s">
        <v>94</v>
      </c>
      <c r="CE8" s="73" t="s">
        <v>106</v>
      </c>
      <c r="CF8" s="73" t="s">
        <v>107</v>
      </c>
      <c r="CG8" s="73" t="s">
        <v>108</v>
      </c>
      <c r="CH8" s="73" t="s">
        <v>109</v>
      </c>
      <c r="CI8" s="73" t="s">
        <v>110</v>
      </c>
      <c r="CJ8" s="73" t="s">
        <v>111</v>
      </c>
      <c r="CK8" s="73" t="s">
        <v>112</v>
      </c>
      <c r="CL8" s="73" t="s">
        <v>113</v>
      </c>
      <c r="CM8" s="73" t="s">
        <v>114</v>
      </c>
      <c r="CN8" s="73" t="s">
        <v>115</v>
      </c>
    </row>
    <row r="9" spans="1:92">
      <c r="A9" s="1">
        <v>1</v>
      </c>
      <c r="B9" s="1" t="s">
        <v>228</v>
      </c>
      <c r="C9" s="1" t="s">
        <v>193</v>
      </c>
      <c r="D9" s="1" t="s">
        <v>229</v>
      </c>
      <c r="E9" s="1" t="s">
        <v>289</v>
      </c>
      <c r="F9" s="1" t="s">
        <v>179</v>
      </c>
      <c r="G9" s="62">
        <v>0</v>
      </c>
      <c r="H9" s="67">
        <v>85.5</v>
      </c>
      <c r="I9" s="67">
        <v>8.5</v>
      </c>
      <c r="J9" s="87">
        <v>4</v>
      </c>
      <c r="K9" s="68">
        <v>40.53</v>
      </c>
      <c r="M9" s="62">
        <v>1</v>
      </c>
      <c r="N9" s="62">
        <v>1</v>
      </c>
      <c r="O9" s="63">
        <v>0</v>
      </c>
      <c r="P9" s="70">
        <v>80</v>
      </c>
      <c r="Q9" s="70">
        <v>8</v>
      </c>
      <c r="R9" s="63">
        <v>0</v>
      </c>
      <c r="S9" s="70">
        <v>42.8</v>
      </c>
      <c r="U9" s="63">
        <v>1</v>
      </c>
      <c r="V9" s="63">
        <v>1</v>
      </c>
      <c r="W9" s="62">
        <v>0</v>
      </c>
      <c r="X9" s="68">
        <v>85</v>
      </c>
      <c r="Y9" s="68">
        <v>8.5</v>
      </c>
      <c r="Z9" s="62">
        <v>0</v>
      </c>
      <c r="AA9" s="68">
        <v>41.28</v>
      </c>
      <c r="AC9" s="62">
        <v>1</v>
      </c>
      <c r="AD9" s="62">
        <v>1</v>
      </c>
      <c r="BC9">
        <f>N9+V9+AD9+AL9+AT9+BB9</f>
        <v>3</v>
      </c>
      <c r="BD9" s="24">
        <f>IF($O$4&gt;0,(LARGE(($N9,$V9,$AD9,$AL9,$AT9,$BB9),1)),"0")</f>
        <v>1</v>
      </c>
      <c r="BE9" s="24">
        <f>BC9-BD9</f>
        <v>2</v>
      </c>
      <c r="BF9" s="1">
        <v>1</v>
      </c>
      <c r="BK9">
        <f>IF(G9&gt;99,199,G9)</f>
        <v>0</v>
      </c>
      <c r="BL9">
        <f>IF(H9="",0,H9)</f>
        <v>85.5</v>
      </c>
      <c r="BM9">
        <f>IF(J9&gt;99,199,J9)</f>
        <v>4</v>
      </c>
      <c r="BN9">
        <f>IF(K9="",0,K9)</f>
        <v>40.53</v>
      </c>
      <c r="BO9">
        <f>BK9+BM9</f>
        <v>4</v>
      </c>
      <c r="BP9">
        <f>IF(O9&gt;99,199,O9)</f>
        <v>0</v>
      </c>
      <c r="BQ9">
        <f>IF(P9="",0,P9)</f>
        <v>80</v>
      </c>
      <c r="BR9">
        <f>IF(R9&gt;99,199,R9)</f>
        <v>0</v>
      </c>
      <c r="BS9">
        <f>IF(S9="",0,S9)</f>
        <v>42.8</v>
      </c>
      <c r="BT9">
        <f>BP9+BR9</f>
        <v>0</v>
      </c>
      <c r="BU9">
        <f>IF(W9&gt;99,199,W9)</f>
        <v>0</v>
      </c>
      <c r="BV9">
        <f>IF(X9="",0,X9)</f>
        <v>85</v>
      </c>
      <c r="BW9">
        <f>IF(Z9&gt;99,199,Z9)</f>
        <v>0</v>
      </c>
      <c r="BX9">
        <f>IF(AA9="",0,AA9)</f>
        <v>41.28</v>
      </c>
      <c r="BY9">
        <f>BU9+BW9</f>
        <v>0</v>
      </c>
      <c r="BZ9">
        <f>IF(AE9&gt;99,199,AE9)</f>
        <v>0</v>
      </c>
      <c r="CA9">
        <f>IF(AF9="",0,AF9)</f>
        <v>0</v>
      </c>
      <c r="CB9">
        <f>IF(AH9&gt;99,199,AH9)</f>
        <v>0</v>
      </c>
      <c r="CC9">
        <f>IF(AI9="",0,AI9)</f>
        <v>0</v>
      </c>
      <c r="CD9">
        <f>BZ9+CB9</f>
        <v>0</v>
      </c>
      <c r="CE9">
        <f>IF(AM9&gt;99,199,AM9)</f>
        <v>0</v>
      </c>
      <c r="CF9">
        <f>IF(AN9="",0,AN9)</f>
        <v>0</v>
      </c>
      <c r="CG9">
        <f>IF(AP9&gt;99,199,AP9)</f>
        <v>0</v>
      </c>
      <c r="CH9">
        <f>IF(AQ9="",0,AQ9)</f>
        <v>0</v>
      </c>
      <c r="CI9">
        <f>CE9+CG9</f>
        <v>0</v>
      </c>
      <c r="CJ9">
        <f>IF(AU9&gt;99,199,AU9)</f>
        <v>0</v>
      </c>
      <c r="CK9">
        <f>IF(AV9="",0,AV9)</f>
        <v>0</v>
      </c>
      <c r="CL9">
        <f>IF(AX9&gt;99,199,AX9)</f>
        <v>0</v>
      </c>
      <c r="CM9">
        <f>IF(AY9="",0,AY9)</f>
        <v>0</v>
      </c>
      <c r="CN9">
        <f>CJ9+CL9</f>
        <v>0</v>
      </c>
    </row>
    <row r="10" spans="1:92">
      <c r="A10" s="1">
        <v>2</v>
      </c>
      <c r="B10" s="1" t="s">
        <v>236</v>
      </c>
      <c r="C10" s="1" t="s">
        <v>291</v>
      </c>
      <c r="D10" s="1" t="s">
        <v>237</v>
      </c>
      <c r="E10" s="1" t="s">
        <v>289</v>
      </c>
      <c r="F10" s="1" t="s">
        <v>179</v>
      </c>
      <c r="G10" s="62">
        <v>0</v>
      </c>
      <c r="H10" s="67">
        <v>68</v>
      </c>
      <c r="I10" s="67">
        <v>6.5</v>
      </c>
      <c r="J10" s="87">
        <v>0</v>
      </c>
      <c r="K10" s="68">
        <v>46.3</v>
      </c>
      <c r="M10" s="62">
        <v>4</v>
      </c>
      <c r="N10" s="62">
        <v>4</v>
      </c>
      <c r="O10" s="63">
        <v>0</v>
      </c>
      <c r="P10" s="70">
        <v>77</v>
      </c>
      <c r="Q10" s="70">
        <v>8</v>
      </c>
      <c r="R10" s="63">
        <v>4</v>
      </c>
      <c r="S10" s="70">
        <v>42.05</v>
      </c>
      <c r="U10" s="63">
        <v>2</v>
      </c>
      <c r="V10" s="63">
        <v>2</v>
      </c>
      <c r="W10" s="62">
        <v>0</v>
      </c>
      <c r="X10" s="68">
        <v>73</v>
      </c>
      <c r="Y10" s="68">
        <v>7</v>
      </c>
      <c r="Z10" s="62">
        <v>4</v>
      </c>
      <c r="AA10" s="68">
        <v>37.89</v>
      </c>
      <c r="AC10" s="62">
        <v>3</v>
      </c>
      <c r="AD10" s="62">
        <v>3</v>
      </c>
      <c r="BC10">
        <f>N10+V10+AD10+AL10+AT10+BB10</f>
        <v>9</v>
      </c>
      <c r="BD10" s="24">
        <f>IF($O$4&gt;0,(LARGE(($N10,$V10,$AD10,$AL10,$AT10,$BB10),1)),"0")</f>
        <v>4</v>
      </c>
      <c r="BE10" s="24">
        <f>BC10-BD10</f>
        <v>5</v>
      </c>
      <c r="BF10" s="1">
        <v>2</v>
      </c>
      <c r="BK10">
        <f>IF(G10&gt;99,199,G10)</f>
        <v>0</v>
      </c>
      <c r="BL10">
        <f>IF(H10="",0,H10)</f>
        <v>68</v>
      </c>
      <c r="BM10">
        <f>IF(J10&gt;99,199,J10)</f>
        <v>0</v>
      </c>
      <c r="BN10">
        <f>IF(K10="",0,K10)</f>
        <v>46.3</v>
      </c>
      <c r="BO10">
        <f>BK10+BM10</f>
        <v>0</v>
      </c>
      <c r="BP10">
        <f>IF(O10&gt;99,199,O10)</f>
        <v>0</v>
      </c>
      <c r="BQ10">
        <f>IF(P10="",0,P10)</f>
        <v>77</v>
      </c>
      <c r="BR10">
        <f>IF(R10&gt;99,199,R10)</f>
        <v>4</v>
      </c>
      <c r="BS10">
        <f>IF(S10="",0,S10)</f>
        <v>42.05</v>
      </c>
      <c r="BT10">
        <f>BP10+BR10</f>
        <v>4</v>
      </c>
      <c r="BU10">
        <f>IF(W10&gt;99,199,W10)</f>
        <v>0</v>
      </c>
      <c r="BV10">
        <f>IF(X10="",0,X10)</f>
        <v>73</v>
      </c>
      <c r="BW10">
        <f>IF(Z10&gt;99,199,Z10)</f>
        <v>4</v>
      </c>
      <c r="BX10">
        <f>IF(AA10="",0,AA10)</f>
        <v>37.89</v>
      </c>
      <c r="BY10">
        <f>BU10+BW10</f>
        <v>4</v>
      </c>
      <c r="BZ10">
        <f>IF(AE10&gt;99,199,AE10)</f>
        <v>0</v>
      </c>
      <c r="CA10">
        <f>IF(AF10="",0,AF10)</f>
        <v>0</v>
      </c>
      <c r="CB10">
        <f>IF(AH10&gt;99,199,AH10)</f>
        <v>0</v>
      </c>
      <c r="CC10">
        <f>IF(AI10="",0,AI10)</f>
        <v>0</v>
      </c>
      <c r="CD10">
        <f>BZ10+CB10</f>
        <v>0</v>
      </c>
      <c r="CE10">
        <f>IF(AM10&gt;99,199,AM10)</f>
        <v>0</v>
      </c>
      <c r="CF10">
        <f>IF(AN10="",0,AN10)</f>
        <v>0</v>
      </c>
      <c r="CG10">
        <f>IF(AP10&gt;99,199,AP10)</f>
        <v>0</v>
      </c>
      <c r="CH10">
        <f>IF(AQ10="",0,AQ10)</f>
        <v>0</v>
      </c>
      <c r="CI10">
        <f>CE10+CG10</f>
        <v>0</v>
      </c>
      <c r="CJ10">
        <f>IF(AU10&gt;99,199,AU10)</f>
        <v>0</v>
      </c>
      <c r="CK10">
        <f>IF(AV10="",0,AV10)</f>
        <v>0</v>
      </c>
      <c r="CL10">
        <f>IF(AX10&gt;99,199,AX10)</f>
        <v>0</v>
      </c>
      <c r="CM10">
        <f>IF(AY10="",0,AY10)</f>
        <v>0</v>
      </c>
      <c r="CN10">
        <f>CJ10+CL10</f>
        <v>0</v>
      </c>
    </row>
    <row r="11" spans="1:92">
      <c r="A11" s="1">
        <v>3</v>
      </c>
      <c r="B11" s="1" t="s">
        <v>230</v>
      </c>
      <c r="C11" s="1" t="s">
        <v>290</v>
      </c>
      <c r="D11" s="1" t="s">
        <v>231</v>
      </c>
      <c r="E11" s="1" t="s">
        <v>289</v>
      </c>
      <c r="F11" s="1" t="s">
        <v>232</v>
      </c>
      <c r="G11" s="62">
        <v>0</v>
      </c>
      <c r="H11" s="67">
        <v>85</v>
      </c>
      <c r="I11" s="67">
        <v>8.5</v>
      </c>
      <c r="J11" s="87">
        <v>4</v>
      </c>
      <c r="K11" s="68">
        <v>44.27</v>
      </c>
      <c r="M11" s="62">
        <v>2</v>
      </c>
      <c r="N11" s="62">
        <v>2</v>
      </c>
      <c r="O11" s="63">
        <v>8</v>
      </c>
      <c r="P11" s="70">
        <v>70</v>
      </c>
      <c r="Q11" s="70">
        <v>7</v>
      </c>
      <c r="U11" s="63">
        <v>5</v>
      </c>
      <c r="V11" s="63">
        <v>5</v>
      </c>
      <c r="W11" s="62">
        <v>0</v>
      </c>
      <c r="X11" s="68">
        <v>71</v>
      </c>
      <c r="Y11" s="68">
        <v>7</v>
      </c>
      <c r="Z11" s="62">
        <v>4</v>
      </c>
      <c r="AA11" s="68">
        <v>38.299999999999997</v>
      </c>
      <c r="AC11" s="62">
        <v>4</v>
      </c>
      <c r="AD11" s="62">
        <v>4</v>
      </c>
      <c r="BC11">
        <f>N11+V11+AD11+AL11+AT11+BB11</f>
        <v>11</v>
      </c>
      <c r="BD11" s="24">
        <f>IF($O$4&gt;0,(LARGE(($N11,$V11,$AD11,$AL11,$AT11,$BB11),1)),"0")</f>
        <v>5</v>
      </c>
      <c r="BE11" s="24">
        <f>BC11-BD11</f>
        <v>6</v>
      </c>
      <c r="BF11" s="1">
        <v>3</v>
      </c>
      <c r="BK11">
        <f>IF(G11&gt;99,199,G11)</f>
        <v>0</v>
      </c>
      <c r="BL11">
        <f>IF(H11="",0,H11)</f>
        <v>85</v>
      </c>
      <c r="BM11">
        <f>IF(J11&gt;99,199,J11)</f>
        <v>4</v>
      </c>
      <c r="BN11">
        <f>IF(K11="",0,K11)</f>
        <v>44.27</v>
      </c>
      <c r="BO11">
        <f>BK11+BM11</f>
        <v>4</v>
      </c>
      <c r="BP11">
        <f>IF(O11&gt;99,199,O11)</f>
        <v>8</v>
      </c>
      <c r="BQ11">
        <f>IF(P11="",0,P11)</f>
        <v>70</v>
      </c>
      <c r="BR11">
        <f>IF(R11&gt;99,199,R11)</f>
        <v>0</v>
      </c>
      <c r="BS11">
        <f>IF(S11="",0,S11)</f>
        <v>0</v>
      </c>
      <c r="BT11">
        <f>BP11+BR11</f>
        <v>8</v>
      </c>
      <c r="BU11">
        <f>IF(W11&gt;99,199,W11)</f>
        <v>0</v>
      </c>
      <c r="BV11">
        <f>IF(X11="",0,X11)</f>
        <v>71</v>
      </c>
      <c r="BW11">
        <f>IF(Z11&gt;99,199,Z11)</f>
        <v>4</v>
      </c>
      <c r="BX11">
        <f>IF(AA11="",0,AA11)</f>
        <v>38.299999999999997</v>
      </c>
      <c r="BY11">
        <f>BU11+BW11</f>
        <v>4</v>
      </c>
      <c r="BZ11">
        <f>IF(AE11&gt;99,199,AE11)</f>
        <v>0</v>
      </c>
      <c r="CA11">
        <f>IF(AF11="",0,AF11)</f>
        <v>0</v>
      </c>
      <c r="CB11">
        <f>IF(AH11&gt;99,199,AH11)</f>
        <v>0</v>
      </c>
      <c r="CC11">
        <f>IF(AI11="",0,AI11)</f>
        <v>0</v>
      </c>
      <c r="CD11">
        <f>BZ11+CB11</f>
        <v>0</v>
      </c>
      <c r="CE11">
        <f>IF(AM11&gt;99,199,AM11)</f>
        <v>0</v>
      </c>
      <c r="CF11">
        <f>IF(AN11="",0,AN11)</f>
        <v>0</v>
      </c>
      <c r="CG11">
        <f>IF(AP11&gt;99,199,AP11)</f>
        <v>0</v>
      </c>
      <c r="CH11">
        <f>IF(AQ11="",0,AQ11)</f>
        <v>0</v>
      </c>
      <c r="CI11">
        <f>CE11+CG11</f>
        <v>0</v>
      </c>
      <c r="CJ11">
        <f>IF(AU11&gt;99,199,AU11)</f>
        <v>0</v>
      </c>
      <c r="CK11">
        <f>IF(AV11="",0,AV11)</f>
        <v>0</v>
      </c>
      <c r="CL11">
        <f>IF(AX11&gt;99,199,AX11)</f>
        <v>0</v>
      </c>
      <c r="CM11">
        <f>IF(AY11="",0,AY11)</f>
        <v>0</v>
      </c>
      <c r="CN11">
        <f>CJ11+CL11</f>
        <v>0</v>
      </c>
    </row>
    <row r="12" spans="1:92">
      <c r="A12" s="1">
        <v>4</v>
      </c>
      <c r="B12" s="1" t="s">
        <v>245</v>
      </c>
      <c r="C12" s="1" t="s">
        <v>246</v>
      </c>
      <c r="D12" s="1" t="s">
        <v>247</v>
      </c>
      <c r="E12" s="1" t="s">
        <v>294</v>
      </c>
      <c r="F12" s="1" t="s">
        <v>248</v>
      </c>
      <c r="G12" s="62" t="s">
        <v>249</v>
      </c>
      <c r="M12" s="62">
        <v>90</v>
      </c>
      <c r="N12" s="62">
        <v>90</v>
      </c>
      <c r="O12" s="63">
        <v>4</v>
      </c>
      <c r="P12" s="70">
        <v>70</v>
      </c>
      <c r="Q12" s="70">
        <v>7</v>
      </c>
      <c r="U12" s="63">
        <v>4</v>
      </c>
      <c r="V12" s="63">
        <v>4</v>
      </c>
      <c r="W12" s="62">
        <v>4</v>
      </c>
      <c r="X12" s="68">
        <v>70</v>
      </c>
      <c r="Y12" s="68">
        <v>7</v>
      </c>
      <c r="AC12" s="62">
        <v>5</v>
      </c>
      <c r="AD12" s="62">
        <v>5</v>
      </c>
      <c r="BC12">
        <f>N12+V12+AD12+AL12+AT12+BB12</f>
        <v>99</v>
      </c>
      <c r="BD12" s="24">
        <f>IF($O$4&gt;0,(LARGE(($N12,$V12,$AD12,$AL12,$AT12,$BB12),1)),"0")</f>
        <v>90</v>
      </c>
      <c r="BE12" s="24">
        <f>BC12-BD12</f>
        <v>9</v>
      </c>
      <c r="BF12" s="1">
        <v>4</v>
      </c>
      <c r="BK12">
        <f>IF(G12&gt;99,199,G12)</f>
        <v>199</v>
      </c>
      <c r="BL12">
        <f>IF(H12="",0,H12)</f>
        <v>0</v>
      </c>
      <c r="BM12">
        <f>IF(J12&gt;99,199,J12)</f>
        <v>0</v>
      </c>
      <c r="BN12">
        <f>IF(K12="",0,K12)</f>
        <v>0</v>
      </c>
      <c r="BO12">
        <f>BK12+BM12</f>
        <v>199</v>
      </c>
      <c r="BP12">
        <f>IF(O12&gt;99,199,O12)</f>
        <v>4</v>
      </c>
      <c r="BQ12">
        <f>IF(P12="",0,P12)</f>
        <v>70</v>
      </c>
      <c r="BR12">
        <f>IF(R12&gt;99,199,R12)</f>
        <v>0</v>
      </c>
      <c r="BS12">
        <f>IF(S12="",0,S12)</f>
        <v>0</v>
      </c>
      <c r="BT12">
        <f>BP12+BR12</f>
        <v>4</v>
      </c>
      <c r="BU12">
        <f>IF(W12&gt;99,199,W12)</f>
        <v>4</v>
      </c>
      <c r="BV12">
        <f>IF(X12="",0,X12)</f>
        <v>70</v>
      </c>
      <c r="BW12">
        <f>IF(Z12&gt;99,199,Z12)</f>
        <v>0</v>
      </c>
      <c r="BX12">
        <f>IF(AA12="",0,AA12)</f>
        <v>0</v>
      </c>
      <c r="BY12">
        <f>BU12+BW12</f>
        <v>4</v>
      </c>
      <c r="BZ12">
        <f>IF(AE12&gt;99,199,AE12)</f>
        <v>0</v>
      </c>
      <c r="CA12">
        <f>IF(AF12="",0,AF12)</f>
        <v>0</v>
      </c>
      <c r="CB12">
        <f>IF(AH12&gt;99,199,AH12)</f>
        <v>0</v>
      </c>
      <c r="CC12">
        <f>IF(AI12="",0,AI12)</f>
        <v>0</v>
      </c>
      <c r="CD12">
        <f>BZ12+CB12</f>
        <v>0</v>
      </c>
      <c r="CE12">
        <f>IF(AM12&gt;99,199,AM12)</f>
        <v>0</v>
      </c>
      <c r="CF12">
        <f>IF(AN12="",0,AN12)</f>
        <v>0</v>
      </c>
      <c r="CG12">
        <f>IF(AP12&gt;99,199,AP12)</f>
        <v>0</v>
      </c>
      <c r="CH12">
        <f>IF(AQ12="",0,AQ12)</f>
        <v>0</v>
      </c>
      <c r="CI12">
        <f>CE12+CG12</f>
        <v>0</v>
      </c>
      <c r="CJ12">
        <f>IF(AU12&gt;99,199,AU12)</f>
        <v>0</v>
      </c>
      <c r="CK12">
        <f>IF(AV12="",0,AV12)</f>
        <v>0</v>
      </c>
      <c r="CL12">
        <f>IF(AX12&gt;99,199,AX12)</f>
        <v>0</v>
      </c>
      <c r="CM12">
        <f>IF(AY12="",0,AY12)</f>
        <v>0</v>
      </c>
      <c r="CN12">
        <f>CJ12+CL12</f>
        <v>0</v>
      </c>
    </row>
    <row r="13" spans="1:92">
      <c r="A13" s="1">
        <v>5</v>
      </c>
      <c r="B13" s="113" t="s">
        <v>327</v>
      </c>
      <c r="C13" s="113" t="s">
        <v>325</v>
      </c>
      <c r="D13" s="113" t="s">
        <v>326</v>
      </c>
      <c r="E13" s="113" t="s">
        <v>289</v>
      </c>
      <c r="F13" s="113" t="s">
        <v>232</v>
      </c>
      <c r="N13" s="62">
        <v>99</v>
      </c>
      <c r="O13" s="63">
        <v>4</v>
      </c>
      <c r="P13" s="70">
        <v>75</v>
      </c>
      <c r="Q13" s="70">
        <v>7.5</v>
      </c>
      <c r="U13" s="63">
        <v>3</v>
      </c>
      <c r="V13" s="63">
        <v>3</v>
      </c>
      <c r="W13" s="62">
        <v>4</v>
      </c>
      <c r="X13" s="68">
        <v>68</v>
      </c>
      <c r="Y13" s="68">
        <v>7</v>
      </c>
      <c r="AC13" s="62">
        <v>6</v>
      </c>
      <c r="AD13" s="62">
        <v>6</v>
      </c>
      <c r="BC13">
        <f>N13+V13+AD13+AL13+AT13+BB13</f>
        <v>108</v>
      </c>
      <c r="BD13" s="24">
        <f>IF($O$4&gt;0,(LARGE(($N13,$V13,$AD13,$AL13,$AT13,$BB13),1)),"0")</f>
        <v>99</v>
      </c>
      <c r="BE13" s="24">
        <f>BC13-BD13</f>
        <v>9</v>
      </c>
      <c r="BG13" s="1">
        <v>1</v>
      </c>
      <c r="BK13">
        <f>IF(G13&gt;99,199,G13)</f>
        <v>0</v>
      </c>
      <c r="BL13">
        <f>IF(H13="",0,H13)</f>
        <v>0</v>
      </c>
      <c r="BM13">
        <f>IF(J13&gt;99,199,J13)</f>
        <v>0</v>
      </c>
      <c r="BN13">
        <f>IF(K13="",0,K13)</f>
        <v>0</v>
      </c>
      <c r="BO13">
        <f>BK13+BM13</f>
        <v>0</v>
      </c>
      <c r="BP13">
        <f>IF(O13&gt;99,199,O13)</f>
        <v>4</v>
      </c>
      <c r="BQ13">
        <f>IF(P13="",0,P13)</f>
        <v>75</v>
      </c>
      <c r="BR13">
        <f>IF(R13&gt;99,199,R13)</f>
        <v>0</v>
      </c>
      <c r="BS13">
        <f>IF(S13="",0,S13)</f>
        <v>0</v>
      </c>
      <c r="BT13">
        <f>BP13+BR13</f>
        <v>4</v>
      </c>
      <c r="BU13">
        <f>IF(W13&gt;99,199,W13)</f>
        <v>4</v>
      </c>
      <c r="BV13">
        <f>IF(X13="",0,X13)</f>
        <v>68</v>
      </c>
      <c r="BW13">
        <f>IF(Z13&gt;99,199,Z13)</f>
        <v>0</v>
      </c>
      <c r="BX13">
        <f>IF(AA13="",0,AA13)</f>
        <v>0</v>
      </c>
      <c r="BY13">
        <f>BU13+BW13</f>
        <v>4</v>
      </c>
      <c r="BZ13">
        <f>IF(AE13&gt;99,199,AE13)</f>
        <v>0</v>
      </c>
      <c r="CA13">
        <f>IF(AF13="",0,AF13)</f>
        <v>0</v>
      </c>
      <c r="CB13">
        <f>IF(AH13&gt;99,199,AH13)</f>
        <v>0</v>
      </c>
      <c r="CC13">
        <f>IF(AI13="",0,AI13)</f>
        <v>0</v>
      </c>
      <c r="CD13">
        <f>BZ13+CB13</f>
        <v>0</v>
      </c>
      <c r="CE13">
        <f>IF(AM13&gt;99,199,AM13)</f>
        <v>0</v>
      </c>
      <c r="CF13">
        <f>IF(AN13="",0,AN13)</f>
        <v>0</v>
      </c>
      <c r="CG13">
        <f>IF(AP13&gt;99,199,AP13)</f>
        <v>0</v>
      </c>
      <c r="CH13">
        <f>IF(AQ13="",0,AQ13)</f>
        <v>0</v>
      </c>
      <c r="CI13">
        <f>CE13+CG13</f>
        <v>0</v>
      </c>
      <c r="CJ13">
        <f>IF(AU13&gt;99,199,AU13)</f>
        <v>0</v>
      </c>
      <c r="CK13">
        <f>IF(AV13="",0,AV13)</f>
        <v>0</v>
      </c>
      <c r="CL13">
        <f>IF(AX13&gt;99,199,AX13)</f>
        <v>0</v>
      </c>
      <c r="CM13">
        <f>IF(AY13="",0,AY13)</f>
        <v>0</v>
      </c>
      <c r="CN13">
        <f>CJ13+CL13</f>
        <v>0</v>
      </c>
    </row>
    <row r="14" spans="1:92">
      <c r="A14" s="1">
        <v>6</v>
      </c>
      <c r="B14" s="1" t="s">
        <v>238</v>
      </c>
      <c r="C14" s="1" t="s">
        <v>239</v>
      </c>
      <c r="D14" s="1" t="s">
        <v>240</v>
      </c>
      <c r="E14" s="1" t="s">
        <v>289</v>
      </c>
      <c r="F14" s="1" t="s">
        <v>179</v>
      </c>
      <c r="G14" s="62">
        <v>0</v>
      </c>
      <c r="H14" s="67">
        <v>66</v>
      </c>
      <c r="I14" s="67">
        <v>6.5</v>
      </c>
      <c r="J14" s="87">
        <v>0</v>
      </c>
      <c r="K14" s="68">
        <v>45.54</v>
      </c>
      <c r="M14" s="62">
        <v>5</v>
      </c>
      <c r="N14" s="62">
        <v>5</v>
      </c>
      <c r="O14" s="109" t="s">
        <v>312</v>
      </c>
      <c r="V14" s="63">
        <v>90</v>
      </c>
      <c r="W14" s="117" t="s">
        <v>324</v>
      </c>
      <c r="AD14" s="62">
        <v>90</v>
      </c>
      <c r="BC14">
        <f>N14+V14+AD14+AL14+AT14+BB14</f>
        <v>185</v>
      </c>
      <c r="BD14" s="24">
        <f>IF($O$4&gt;0,(LARGE(($N14,$V14,$AD14,$AL14,$AT14,$BB14),1)),"0")</f>
        <v>90</v>
      </c>
      <c r="BE14" s="24">
        <f>BC14-BD14</f>
        <v>95</v>
      </c>
      <c r="BG14" s="1">
        <v>2</v>
      </c>
      <c r="BK14">
        <f>IF(G14&gt;99,199,G14)</f>
        <v>0</v>
      </c>
      <c r="BL14">
        <f>IF(H14="",0,H14)</f>
        <v>66</v>
      </c>
      <c r="BM14">
        <f>IF(J14&gt;99,199,J14)</f>
        <v>0</v>
      </c>
      <c r="BN14">
        <f>IF(K14="",0,K14)</f>
        <v>45.54</v>
      </c>
      <c r="BO14">
        <f>BK14+BM14</f>
        <v>0</v>
      </c>
      <c r="BP14">
        <f>IF(O14&gt;99,199,O14)</f>
        <v>199</v>
      </c>
      <c r="BQ14">
        <f>IF(P14="",0,P14)</f>
        <v>0</v>
      </c>
      <c r="BR14">
        <f>IF(R14&gt;99,199,R14)</f>
        <v>0</v>
      </c>
      <c r="BS14">
        <f>IF(S14="",0,S14)</f>
        <v>0</v>
      </c>
      <c r="BT14">
        <f>BP14+BR14</f>
        <v>199</v>
      </c>
      <c r="BU14">
        <f>IF(W14&gt;99,199,W14)</f>
        <v>199</v>
      </c>
      <c r="BV14">
        <f>IF(X14="",0,X14)</f>
        <v>0</v>
      </c>
      <c r="BW14">
        <f>IF(Z14&gt;99,199,Z14)</f>
        <v>0</v>
      </c>
      <c r="BX14">
        <f>IF(AA14="",0,AA14)</f>
        <v>0</v>
      </c>
      <c r="BY14">
        <f>BU14+BW14</f>
        <v>199</v>
      </c>
      <c r="BZ14">
        <f>IF(AE14&gt;99,199,AE14)</f>
        <v>0</v>
      </c>
      <c r="CA14">
        <f>IF(AF14="",0,AF14)</f>
        <v>0</v>
      </c>
      <c r="CB14">
        <f>IF(AH14&gt;99,199,AH14)</f>
        <v>0</v>
      </c>
      <c r="CC14">
        <f>IF(AI14="",0,AI14)</f>
        <v>0</v>
      </c>
      <c r="CD14">
        <f>BZ14+CB14</f>
        <v>0</v>
      </c>
      <c r="CE14">
        <f>IF(AM14&gt;99,199,AM14)</f>
        <v>0</v>
      </c>
      <c r="CF14">
        <f>IF(AN14="",0,AN14)</f>
        <v>0</v>
      </c>
      <c r="CG14">
        <f>IF(AP14&gt;99,199,AP14)</f>
        <v>0</v>
      </c>
      <c r="CH14">
        <f>IF(AQ14="",0,AQ14)</f>
        <v>0</v>
      </c>
      <c r="CI14">
        <f>CE14+CG14</f>
        <v>0</v>
      </c>
      <c r="CJ14">
        <f>IF(AU14&gt;99,199,AU14)</f>
        <v>0</v>
      </c>
      <c r="CK14">
        <f>IF(AV14="",0,AV14)</f>
        <v>0</v>
      </c>
      <c r="CL14">
        <f>IF(AX14&gt;99,199,AX14)</f>
        <v>0</v>
      </c>
      <c r="CM14">
        <f>IF(AY14="",0,AY14)</f>
        <v>0</v>
      </c>
      <c r="CN14">
        <f>CJ14+CL14</f>
        <v>0</v>
      </c>
    </row>
    <row r="15" spans="1:92">
      <c r="A15" s="1">
        <v>7</v>
      </c>
      <c r="B15" s="1" t="s">
        <v>241</v>
      </c>
      <c r="C15" s="1" t="s">
        <v>292</v>
      </c>
      <c r="D15" s="1" t="s">
        <v>242</v>
      </c>
      <c r="E15" s="1" t="s">
        <v>289</v>
      </c>
      <c r="F15" s="1" t="s">
        <v>179</v>
      </c>
      <c r="G15" s="62">
        <v>0</v>
      </c>
      <c r="H15" s="67">
        <v>74.5</v>
      </c>
      <c r="I15" s="67">
        <v>7</v>
      </c>
      <c r="J15" s="87">
        <v>4</v>
      </c>
      <c r="K15" s="68">
        <v>46.76</v>
      </c>
      <c r="M15" s="62">
        <v>6</v>
      </c>
      <c r="N15" s="62">
        <v>6</v>
      </c>
      <c r="O15" s="109" t="s">
        <v>312</v>
      </c>
      <c r="V15" s="63">
        <v>90</v>
      </c>
      <c r="W15" s="117" t="s">
        <v>318</v>
      </c>
      <c r="AD15" s="62">
        <v>90</v>
      </c>
      <c r="BC15">
        <f>N15+V15+AD15+AL15+AT15+BB15</f>
        <v>186</v>
      </c>
      <c r="BD15" s="24">
        <f>IF($O$4&gt;0,(LARGE(($N15,$V15,$AD15,$AL15,$AT15,$BB15),1)),"0")</f>
        <v>90</v>
      </c>
      <c r="BE15" s="24">
        <f>BC15-BD15</f>
        <v>96</v>
      </c>
      <c r="BK15">
        <f>IF(G15&gt;99,199,G15)</f>
        <v>0</v>
      </c>
      <c r="BL15">
        <f>IF(H15="",0,H15)</f>
        <v>74.5</v>
      </c>
      <c r="BM15">
        <f>IF(J15&gt;99,199,J15)</f>
        <v>4</v>
      </c>
      <c r="BN15">
        <f>IF(K15="",0,K15)</f>
        <v>46.76</v>
      </c>
      <c r="BO15">
        <f>BK15+BM15</f>
        <v>4</v>
      </c>
      <c r="BP15">
        <f>IF(O15&gt;99,199,O15)</f>
        <v>199</v>
      </c>
      <c r="BQ15">
        <f>IF(P15="",0,P15)</f>
        <v>0</v>
      </c>
      <c r="BR15">
        <f>IF(R15&gt;99,199,R15)</f>
        <v>0</v>
      </c>
      <c r="BS15">
        <f>IF(S15="",0,S15)</f>
        <v>0</v>
      </c>
      <c r="BT15">
        <f>BP15+BR15</f>
        <v>199</v>
      </c>
      <c r="BU15">
        <f>IF(W15&gt;99,199,W15)</f>
        <v>199</v>
      </c>
      <c r="BV15">
        <f>IF(X15="",0,X15)</f>
        <v>0</v>
      </c>
      <c r="BW15">
        <f>IF(Z15&gt;99,199,Z15)</f>
        <v>0</v>
      </c>
      <c r="BX15">
        <f>IF(AA15="",0,AA15)</f>
        <v>0</v>
      </c>
      <c r="BY15">
        <f>BU15+BW15</f>
        <v>199</v>
      </c>
      <c r="BZ15">
        <f>IF(AE15&gt;99,199,AE15)</f>
        <v>0</v>
      </c>
      <c r="CA15">
        <f>IF(AF15="",0,AF15)</f>
        <v>0</v>
      </c>
      <c r="CB15">
        <f>IF(AH15&gt;99,199,AH15)</f>
        <v>0</v>
      </c>
      <c r="CC15">
        <f>IF(AI15="",0,AI15)</f>
        <v>0</v>
      </c>
      <c r="CD15">
        <f>BZ15+CB15</f>
        <v>0</v>
      </c>
      <c r="CE15">
        <f>IF(AM15&gt;99,199,AM15)</f>
        <v>0</v>
      </c>
      <c r="CF15">
        <f>IF(AN15="",0,AN15)</f>
        <v>0</v>
      </c>
      <c r="CG15">
        <f>IF(AP15&gt;99,199,AP15)</f>
        <v>0</v>
      </c>
      <c r="CH15">
        <f>IF(AQ15="",0,AQ15)</f>
        <v>0</v>
      </c>
      <c r="CI15">
        <f>CE15+CG15</f>
        <v>0</v>
      </c>
      <c r="CJ15">
        <f>IF(AU15&gt;99,199,AU15)</f>
        <v>0</v>
      </c>
      <c r="CK15">
        <f>IF(AV15="",0,AV15)</f>
        <v>0</v>
      </c>
      <c r="CL15">
        <f>IF(AX15&gt;99,199,AX15)</f>
        <v>0</v>
      </c>
      <c r="CM15">
        <f>IF(AY15="",0,AY15)</f>
        <v>0</v>
      </c>
      <c r="CN15">
        <f>CJ15+CL15</f>
        <v>0</v>
      </c>
    </row>
    <row r="16" spans="1:92">
      <c r="A16" s="1">
        <v>8</v>
      </c>
      <c r="B16" s="1" t="s">
        <v>243</v>
      </c>
      <c r="C16" s="1" t="s">
        <v>293</v>
      </c>
      <c r="D16" s="1" t="s">
        <v>244</v>
      </c>
      <c r="E16" s="1" t="s">
        <v>289</v>
      </c>
      <c r="F16" s="1" t="s">
        <v>189</v>
      </c>
      <c r="G16" s="62">
        <v>8</v>
      </c>
      <c r="H16" s="67">
        <v>67.5</v>
      </c>
      <c r="I16" s="67">
        <v>6.5</v>
      </c>
      <c r="M16" s="62">
        <v>7</v>
      </c>
      <c r="N16" s="62">
        <v>7</v>
      </c>
      <c r="O16" s="109" t="s">
        <v>317</v>
      </c>
      <c r="V16" s="63">
        <v>90</v>
      </c>
      <c r="AD16" s="62">
        <v>99</v>
      </c>
      <c r="BC16">
        <f>N16+V16+AD16+AL16+AT16+BB16</f>
        <v>196</v>
      </c>
      <c r="BD16" s="24">
        <f>IF($O$4&gt;0,(LARGE(($N16,$V16,$AD16,$AL16,$AT16,$BB16),1)),"0")</f>
        <v>99</v>
      </c>
      <c r="BE16" s="24">
        <f>BC16-BD16</f>
        <v>97</v>
      </c>
      <c r="BK16">
        <f>IF(G16&gt;99,199,G16)</f>
        <v>8</v>
      </c>
      <c r="BL16">
        <f>IF(H16="",0,H16)</f>
        <v>67.5</v>
      </c>
      <c r="BM16">
        <f>IF(J16&gt;99,199,J16)</f>
        <v>0</v>
      </c>
      <c r="BN16">
        <f>IF(K16="",0,K16)</f>
        <v>0</v>
      </c>
      <c r="BO16">
        <f>BK16+BM16</f>
        <v>8</v>
      </c>
      <c r="BP16">
        <f>IF(O16&gt;99,199,O16)</f>
        <v>199</v>
      </c>
      <c r="BQ16">
        <f>IF(P16="",0,P16)</f>
        <v>0</v>
      </c>
      <c r="BR16">
        <f>IF(R16&gt;99,199,R16)</f>
        <v>0</v>
      </c>
      <c r="BS16">
        <f>IF(S16="",0,S16)</f>
        <v>0</v>
      </c>
      <c r="BT16">
        <f>BP16+BR16</f>
        <v>199</v>
      </c>
      <c r="BU16">
        <f>IF(W16&gt;99,199,W16)</f>
        <v>0</v>
      </c>
      <c r="BV16">
        <f>IF(X16="",0,X16)</f>
        <v>0</v>
      </c>
      <c r="BW16">
        <f>IF(Z16&gt;99,199,Z16)</f>
        <v>0</v>
      </c>
      <c r="BX16">
        <f>IF(AA16="",0,AA16)</f>
        <v>0</v>
      </c>
      <c r="BY16">
        <f>BU16+BW16</f>
        <v>0</v>
      </c>
      <c r="BZ16">
        <f>IF(AE16&gt;99,199,AE16)</f>
        <v>0</v>
      </c>
      <c r="CA16">
        <f>IF(AF16="",0,AF16)</f>
        <v>0</v>
      </c>
      <c r="CB16">
        <f>IF(AH16&gt;99,199,AH16)</f>
        <v>0</v>
      </c>
      <c r="CC16">
        <f>IF(AI16="",0,AI16)</f>
        <v>0</v>
      </c>
      <c r="CD16">
        <f>BZ16+CB16</f>
        <v>0</v>
      </c>
      <c r="CE16">
        <f>IF(AM16&gt;99,199,AM16)</f>
        <v>0</v>
      </c>
      <c r="CF16">
        <f>IF(AN16="",0,AN16)</f>
        <v>0</v>
      </c>
      <c r="CG16">
        <f>IF(AP16&gt;99,199,AP16)</f>
        <v>0</v>
      </c>
      <c r="CH16">
        <f>IF(AQ16="",0,AQ16)</f>
        <v>0</v>
      </c>
      <c r="CI16">
        <f>CE16+CG16</f>
        <v>0</v>
      </c>
      <c r="CJ16">
        <f>IF(AU16&gt;99,199,AU16)</f>
        <v>0</v>
      </c>
      <c r="CK16">
        <f>IF(AV16="",0,AV16)</f>
        <v>0</v>
      </c>
      <c r="CL16">
        <f>IF(AX16&gt;99,199,AX16)</f>
        <v>0</v>
      </c>
      <c r="CM16">
        <f>IF(AY16="",0,AY16)</f>
        <v>0</v>
      </c>
      <c r="CN16">
        <f>CJ16+CL16</f>
        <v>0</v>
      </c>
    </row>
    <row r="17" spans="1:92">
      <c r="A17" s="1">
        <v>9</v>
      </c>
      <c r="B17" s="1" t="s">
        <v>319</v>
      </c>
      <c r="C17" s="1" t="s">
        <v>320</v>
      </c>
      <c r="D17" s="1" t="s">
        <v>321</v>
      </c>
      <c r="E17" s="113" t="s">
        <v>289</v>
      </c>
      <c r="F17" s="113" t="s">
        <v>179</v>
      </c>
      <c r="G17" s="1"/>
      <c r="H17" s="1"/>
      <c r="I17" s="1"/>
      <c r="J17" s="1"/>
      <c r="K17" s="1"/>
      <c r="L17" s="1"/>
      <c r="M17" s="1"/>
      <c r="N17" s="1">
        <v>99</v>
      </c>
      <c r="V17" s="63">
        <v>99</v>
      </c>
      <c r="W17" s="62">
        <v>0</v>
      </c>
      <c r="X17" s="68">
        <v>75</v>
      </c>
      <c r="Y17" s="68">
        <v>7.5</v>
      </c>
      <c r="Z17" s="62">
        <v>0</v>
      </c>
      <c r="AA17" s="68">
        <v>47.05</v>
      </c>
      <c r="AC17" s="62">
        <v>2</v>
      </c>
      <c r="AD17" s="62">
        <v>2</v>
      </c>
      <c r="BC17">
        <f>N17+V17+AD17+AL17+AT17+BB17</f>
        <v>200</v>
      </c>
      <c r="BD17" s="24">
        <f>IF($O$4&gt;0,(LARGE(($N17,$V17,$AD17,$AL17,$AT17,$BB17),1)),"0")</f>
        <v>99</v>
      </c>
      <c r="BE17" s="24">
        <f>BC17-BD17</f>
        <v>101</v>
      </c>
      <c r="BK17">
        <f>IF(G17&gt;99,199,G17)</f>
        <v>0</v>
      </c>
      <c r="BL17">
        <f>IF(H17="",0,H17)</f>
        <v>0</v>
      </c>
      <c r="BM17">
        <f>IF(J17&gt;99,199,J17)</f>
        <v>0</v>
      </c>
      <c r="BN17">
        <f>IF(K17="",0,K17)</f>
        <v>0</v>
      </c>
      <c r="BO17">
        <f>BK17+BM17</f>
        <v>0</v>
      </c>
      <c r="BP17">
        <f>IF(O17&gt;99,199,O17)</f>
        <v>0</v>
      </c>
      <c r="BQ17">
        <f>IF(P17="",0,P17)</f>
        <v>0</v>
      </c>
      <c r="BR17">
        <f>IF(R17&gt;99,199,R17)</f>
        <v>0</v>
      </c>
      <c r="BS17">
        <f>IF(S17="",0,S17)</f>
        <v>0</v>
      </c>
      <c r="BT17">
        <f>BP17+BR17</f>
        <v>0</v>
      </c>
      <c r="BU17">
        <f>IF(W17&gt;99,199,W17)</f>
        <v>0</v>
      </c>
      <c r="BV17">
        <f>IF(X17="",0,X17)</f>
        <v>75</v>
      </c>
      <c r="BW17">
        <f>IF(Z17&gt;99,199,Z17)</f>
        <v>0</v>
      </c>
      <c r="BX17">
        <f>IF(AA17="",0,AA17)</f>
        <v>47.05</v>
      </c>
      <c r="BY17">
        <f>BU17+BW17</f>
        <v>0</v>
      </c>
      <c r="BZ17">
        <f>IF(AE17&gt;99,199,AE17)</f>
        <v>0</v>
      </c>
      <c r="CA17">
        <f>IF(AF17="",0,AF17)</f>
        <v>0</v>
      </c>
      <c r="CB17">
        <f>IF(AH17&gt;99,199,AH17)</f>
        <v>0</v>
      </c>
      <c r="CC17">
        <f>IF(AI17="",0,AI17)</f>
        <v>0</v>
      </c>
      <c r="CD17">
        <f>BZ17+CB17</f>
        <v>0</v>
      </c>
      <c r="CE17">
        <f>IF(AM17&gt;99,199,AM17)</f>
        <v>0</v>
      </c>
      <c r="CF17">
        <f>IF(AN17="",0,AN17)</f>
        <v>0</v>
      </c>
      <c r="CG17">
        <f>IF(AP17&gt;99,199,AP17)</f>
        <v>0</v>
      </c>
      <c r="CH17">
        <f>IF(AQ17="",0,AQ17)</f>
        <v>0</v>
      </c>
      <c r="CI17">
        <f>CE17+CG17</f>
        <v>0</v>
      </c>
      <c r="CJ17">
        <f>IF(AU17&gt;99,199,AU17)</f>
        <v>0</v>
      </c>
      <c r="CK17">
        <f>IF(AV17="",0,AV17)</f>
        <v>0</v>
      </c>
      <c r="CL17">
        <f>IF(AX17&gt;99,199,AX17)</f>
        <v>0</v>
      </c>
      <c r="CM17">
        <f>IF(AY17="",0,AY17)</f>
        <v>0</v>
      </c>
      <c r="CN17">
        <f>CJ17+CL17</f>
        <v>0</v>
      </c>
    </row>
    <row r="18" spans="1:92">
      <c r="A18" s="1">
        <v>10</v>
      </c>
      <c r="B18" s="1" t="s">
        <v>233</v>
      </c>
      <c r="C18" s="1" t="s">
        <v>234</v>
      </c>
      <c r="D18" s="1" t="s">
        <v>235</v>
      </c>
      <c r="E18" s="1" t="s">
        <v>289</v>
      </c>
      <c r="F18" s="1" t="s">
        <v>179</v>
      </c>
      <c r="G18" s="62">
        <v>0</v>
      </c>
      <c r="H18" s="67">
        <v>70</v>
      </c>
      <c r="I18" s="67">
        <v>6.5</v>
      </c>
      <c r="J18" s="87">
        <v>0</v>
      </c>
      <c r="K18" s="68">
        <v>55.18</v>
      </c>
      <c r="M18" s="62">
        <v>3</v>
      </c>
      <c r="N18" s="62">
        <v>3</v>
      </c>
      <c r="V18" s="63">
        <v>99</v>
      </c>
      <c r="AD18" s="62">
        <v>99</v>
      </c>
      <c r="BC18">
        <f>N18+V18+AD18+AL18+AT18+BB18</f>
        <v>201</v>
      </c>
      <c r="BD18" s="24">
        <f>IF($O$4&gt;0,(LARGE(($N18,$V18,$AD18,$AL18,$AT18,$BB18),1)),"0")</f>
        <v>99</v>
      </c>
      <c r="BE18" s="24">
        <f>BC18-BD18</f>
        <v>102</v>
      </c>
      <c r="BK18">
        <f>IF(G18&gt;99,199,G18)</f>
        <v>0</v>
      </c>
      <c r="BL18">
        <f>IF(H18="",0,H18)</f>
        <v>70</v>
      </c>
      <c r="BM18">
        <f>IF(J18&gt;99,199,J18)</f>
        <v>0</v>
      </c>
      <c r="BN18">
        <f>IF(K18="",0,K18)</f>
        <v>55.18</v>
      </c>
      <c r="BO18">
        <f>BK18+BM18</f>
        <v>0</v>
      </c>
      <c r="BP18">
        <f>IF(O18&gt;99,199,O18)</f>
        <v>0</v>
      </c>
      <c r="BQ18">
        <f>IF(P18="",0,P18)</f>
        <v>0</v>
      </c>
      <c r="BR18">
        <f>IF(R18&gt;99,199,R18)</f>
        <v>0</v>
      </c>
      <c r="BS18">
        <f>IF(S18="",0,S18)</f>
        <v>0</v>
      </c>
      <c r="BT18">
        <f>BP18+BR18</f>
        <v>0</v>
      </c>
      <c r="BU18">
        <f>IF(W18&gt;99,199,W18)</f>
        <v>0</v>
      </c>
      <c r="BV18">
        <f>IF(X18="",0,X18)</f>
        <v>0</v>
      </c>
      <c r="BW18">
        <f>IF(Z18&gt;99,199,Z18)</f>
        <v>0</v>
      </c>
      <c r="BX18">
        <f>IF(AA18="",0,AA18)</f>
        <v>0</v>
      </c>
      <c r="BY18">
        <f>BU18+BW18</f>
        <v>0</v>
      </c>
      <c r="BZ18">
        <f>IF(AE18&gt;99,199,AE18)</f>
        <v>0</v>
      </c>
      <c r="CA18">
        <f>IF(AF18="",0,AF18)</f>
        <v>0</v>
      </c>
      <c r="CB18">
        <f>IF(AH18&gt;99,199,AH18)</f>
        <v>0</v>
      </c>
      <c r="CC18">
        <f>IF(AI18="",0,AI18)</f>
        <v>0</v>
      </c>
      <c r="CD18">
        <f>BZ18+CB18</f>
        <v>0</v>
      </c>
      <c r="CE18">
        <f>IF(AM18&gt;99,199,AM18)</f>
        <v>0</v>
      </c>
      <c r="CF18">
        <f>IF(AN18="",0,AN18)</f>
        <v>0</v>
      </c>
      <c r="CG18">
        <f>IF(AP18&gt;99,199,AP18)</f>
        <v>0</v>
      </c>
      <c r="CH18">
        <f>IF(AQ18="",0,AQ18)</f>
        <v>0</v>
      </c>
      <c r="CI18">
        <f>CE18+CG18</f>
        <v>0</v>
      </c>
      <c r="CJ18">
        <f>IF(AU18&gt;99,199,AU18)</f>
        <v>0</v>
      </c>
      <c r="CK18">
        <f>IF(AV18="",0,AV18)</f>
        <v>0</v>
      </c>
      <c r="CL18">
        <f>IF(AX18&gt;99,199,AX18)</f>
        <v>0</v>
      </c>
      <c r="CM18">
        <f>IF(AY18="",0,AY18)</f>
        <v>0</v>
      </c>
      <c r="CN18">
        <f>CJ18+CL18</f>
        <v>0</v>
      </c>
    </row>
  </sheetData>
  <sheetProtection sheet="1" objects="1" scenarios="1"/>
  <sortState ref="A9:CN18">
    <sortCondition ref="BE9"/>
  </sortState>
  <mergeCells count="32">
    <mergeCell ref="A1:BI1"/>
    <mergeCell ref="A3:B3"/>
    <mergeCell ref="C3:E3"/>
    <mergeCell ref="F3:N3"/>
    <mergeCell ref="O3:V3"/>
    <mergeCell ref="W3:AL5"/>
    <mergeCell ref="BC3:BF3"/>
    <mergeCell ref="BH3:BI7"/>
    <mergeCell ref="A4:B4"/>
    <mergeCell ref="C4:E4"/>
    <mergeCell ref="F4:N4"/>
    <mergeCell ref="O4:V4"/>
    <mergeCell ref="BC4:BF4"/>
    <mergeCell ref="A5:B5"/>
    <mergeCell ref="C5:E5"/>
    <mergeCell ref="F5:N5"/>
    <mergeCell ref="O5:V5"/>
    <mergeCell ref="BC5:BF5"/>
    <mergeCell ref="A6:E7"/>
    <mergeCell ref="G6:N6"/>
    <mergeCell ref="O6:V6"/>
    <mergeCell ref="W6:AD6"/>
    <mergeCell ref="AE6:AL6"/>
    <mergeCell ref="AU6:BB6"/>
    <mergeCell ref="BC6:BE6"/>
    <mergeCell ref="G7:N7"/>
    <mergeCell ref="O7:V7"/>
    <mergeCell ref="W7:AD7"/>
    <mergeCell ref="AE7:AL7"/>
    <mergeCell ref="AM7:AT7"/>
    <mergeCell ref="AU7:BB7"/>
    <mergeCell ref="AM6:AT6"/>
  </mergeCells>
  <dataValidations count="8">
    <dataValidation operator="lessThan" allowBlank="1" showInputMessage="1" showErrorMessage="1" sqref="O1:O2 AE1:AE2 AU1:AU2 AU9:AU65256 AE9:AE65256 O9:O65256"/>
    <dataValidation type="decimal" allowBlank="1" showInputMessage="1" showErrorMessage="1" sqref="L1:L2 I1:I2 T1:T2 Q1:Q2 AG1:AG2 AB1:AB2 Y1:Y2 AJ1:AJ2 AR1:AR2 AO1:AO2 AW1:AW2 AZ1:AZ2 AZ9:AZ65256 AW9:AW65256 AR9:AR65256 AO9:AO65256 AJ9:AJ65256 Q9:Q65256 AG9:AG65256 AB9:AB65256 I9:I65256 T9:T65256 Y9:Y65256 L9:L65256">
      <formula1>0</formula1>
      <formula2>10</formula2>
    </dataValidation>
    <dataValidation type="decimal" allowBlank="1" showInputMessage="1" showErrorMessage="1" sqref="H1:H2 K1:K2 P1:P2 S1:S2 X1:X2 AA1:AA2 AI1:AI2 AF1:AF2 AN1:AN2 AQ1:AQ2 AY1:AY2 AV1:AV2 AV9:AV65256 AY9:AY65256 AN9:AN65256 AQ9:AQ65256 AF9:AF65256 K9:K65256 S9:S65256 P9:P65256 X9:X65256 AA9:AA65256 H9:H65256 AI9:AI65256">
      <formula1>0</formula1>
      <formula2>100</formula2>
    </dataValidation>
    <dataValidation type="list" allowBlank="1" showInputMessage="1" showErrorMessage="1" sqref="BH1:BH2 BH9:BH65256">
      <formula1>"ja,nee"</formula1>
    </dataValidation>
    <dataValidation type="whole" operator="lessThan" allowBlank="1" showInputMessage="1" showErrorMessage="1" sqref="BG6">
      <formula1>340</formula1>
    </dataValidation>
    <dataValidation type="whole" operator="lessThan" allowBlank="1" showInputMessage="1" showErrorMessage="1" sqref="BG5">
      <formula1>9</formula1>
    </dataValidation>
    <dataValidation type="whole" allowBlank="1" showInputMessage="1" showErrorMessage="1" sqref="BG4">
      <formula1>1</formula1>
      <formula2>2</formula2>
    </dataValidation>
    <dataValidation type="whole" allowBlank="1" showInputMessage="1" showErrorMessage="1" sqref="BG3">
      <formula1>1</formula1>
      <formula2>4</formula2>
    </dataValidation>
  </dataValidations>
  <printOptions headings="1" gridLines="1"/>
  <pageMargins left="0.19685039370078741" right="0" top="0.98425196850393704" bottom="0.98425196850393704" header="0.51181102362204722" footer="0.51181102362204722"/>
  <pageSetup paperSize="9" scale="89" fitToWidth="3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3</vt:i4>
      </vt:variant>
    </vt:vector>
  </HeadingPairs>
  <TitlesOfParts>
    <vt:vector size="24" baseType="lpstr">
      <vt:lpstr>Informatie</vt:lpstr>
      <vt:lpstr>50(AB)</vt:lpstr>
      <vt:lpstr>60(AB)</vt:lpstr>
      <vt:lpstr>60(C) </vt:lpstr>
      <vt:lpstr>70(AB)</vt:lpstr>
      <vt:lpstr>70(C)</vt:lpstr>
      <vt:lpstr>70(DE) </vt:lpstr>
      <vt:lpstr>80(C)</vt:lpstr>
      <vt:lpstr>80(DE)</vt:lpstr>
      <vt:lpstr>90(C)</vt:lpstr>
      <vt:lpstr>90(DE)</vt:lpstr>
      <vt:lpstr>100(DE)</vt:lpstr>
      <vt:lpstr>100(C)</vt:lpstr>
      <vt:lpstr>110(DE)</vt:lpstr>
      <vt:lpstr>120(DE)</vt:lpstr>
      <vt:lpstr>130(DE)</vt:lpstr>
      <vt:lpstr>100-130(CDE)</vt:lpstr>
      <vt:lpstr>Kampioenen</vt:lpstr>
      <vt:lpstr>Diversen</vt:lpstr>
      <vt:lpstr>Instellingen</vt:lpstr>
      <vt:lpstr>Afvaardiging</vt:lpstr>
      <vt:lpstr>Afvaardiging!Afdruktitels</vt:lpstr>
      <vt:lpstr>Diversen!Afdruktitels</vt:lpstr>
      <vt:lpstr>Kampioenen!Afdruktitels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</dc:creator>
  <cp:lastModifiedBy>Gebruiker</cp:lastModifiedBy>
  <cp:lastPrinted>2026-04-23T19:13:41Z</cp:lastPrinted>
  <dcterms:created xsi:type="dcterms:W3CDTF">2007-03-07T12:54:43Z</dcterms:created>
  <dcterms:modified xsi:type="dcterms:W3CDTF">2026-06-05T14:01:49Z</dcterms:modified>
</cp:coreProperties>
</file>