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drawings/drawing2.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drawings/drawing3.xml" ContentType="application/vnd.openxmlformats-officedocument.drawing+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drawings/drawing4.xml" ContentType="application/vnd.openxmlformats-officedocument.drawing+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drawings/drawing5.xml" ContentType="application/vnd.openxmlformats-officedocument.drawing+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drawings/drawing6.xml" ContentType="application/vnd.openxmlformats-officedocument.drawing+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drawings/drawing7.xml" ContentType="application/vnd.openxmlformats-officedocument.drawing+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drawings/drawing8.xml" ContentType="application/vnd.openxmlformats-officedocument.drawing+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drawings/drawing9.xml" ContentType="application/vnd.openxmlformats-officedocument.drawing+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drawings/drawing10.xml" ContentType="application/vnd.openxmlformats-officedocument.drawing+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drawings/drawing11.xml" ContentType="application/vnd.openxmlformats-officedocument.drawing+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drawings/drawing12.xml" ContentType="application/vnd.openxmlformats-officedocument.drawing+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drawings/drawing13.xml" ContentType="application/vnd.openxmlformats-officedocument.drawing+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drawings/drawing14.xml" ContentType="application/vnd.openxmlformats-officedocument.drawing+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drawings/drawing15.xml" ContentType="application/vnd.openxmlformats-officedocument.drawing+xml"/>
  <Override PartName="/xl/ctrlProps/ctrlProp318.xml" ContentType="application/vnd.ms-excel.controlproperties+xml"/>
  <Override PartName="/xl/drawings/drawing16.xml" ContentType="application/vnd.openxmlformats-officedocument.drawing+xml"/>
  <Override PartName="/xl/ctrlProps/ctrlProp31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mc:AlternateContent xmlns:mc="http://schemas.openxmlformats.org/markup-compatibility/2006">
    <mc:Choice Requires="x15">
      <x15ac:absPath xmlns:x15ac="http://schemas.microsoft.com/office/spreadsheetml/2010/11/ac" url="https://d.docs.live.net/58946b7a570f9659/Documents/Kring de oude IJssel/KOY selectie 2026/Uitslag startlijsen zonder macro's/"/>
    </mc:Choice>
  </mc:AlternateContent>
  <xr:revisionPtr revIDLastSave="0" documentId="8_{C50CB24D-6799-4B92-AFBB-E3C5378F1B95}" xr6:coauthVersionLast="47" xr6:coauthVersionMax="47" xr10:uidLastSave="{00000000-0000-0000-0000-000000000000}"/>
  <bookViews>
    <workbookView xWindow="28680" yWindow="-120" windowWidth="29040" windowHeight="15720" tabRatio="844" xr2:uid="{00000000-000D-0000-FFFF-FFFF00000000}"/>
  </bookViews>
  <sheets>
    <sheet name="Informatie" sheetId="162" r:id="rId1"/>
    <sheet name="BB" sheetId="217" state="hidden" r:id="rId2"/>
    <sheet name="B" sheetId="219" r:id="rId3"/>
    <sheet name="L1" sheetId="222" r:id="rId4"/>
    <sheet name="L2" sheetId="226" r:id="rId5"/>
    <sheet name="L1 - L2" sheetId="151" state="hidden" r:id="rId6"/>
    <sheet name="M1" sheetId="231" r:id="rId7"/>
    <sheet name="M2" sheetId="232" r:id="rId8"/>
    <sheet name="M1 - M2" sheetId="237" state="hidden" r:id="rId9"/>
    <sheet name="Z1" sheetId="233" r:id="rId10"/>
    <sheet name="Z2" sheetId="234" r:id="rId11"/>
    <sheet name="ZZL" sheetId="235" r:id="rId12"/>
    <sheet name="Z1 - Z2" sheetId="238" state="hidden" r:id="rId13"/>
    <sheet name="Kampioenen" sheetId="59" r:id="rId14"/>
    <sheet name="Diversen" sheetId="123" r:id="rId15"/>
    <sheet name="Instellingen" sheetId="79" r:id="rId16"/>
    <sheet name="Afvaardiging" sheetId="5" r:id="rId17"/>
  </sheets>
  <definedNames>
    <definedName name="_xlnm.Print_Titles" localSheetId="16">Afvaardiging!$3:$4</definedName>
    <definedName name="_xlnm.Print_Titles" localSheetId="14">Diversen!$8:$8</definedName>
    <definedName name="_xlnm.Print_Titles" localSheetId="13">Kampioenen!$4:$4</definedName>
    <definedName name="Dressuur" localSheetId="14">Diversen!#REF!</definedName>
    <definedName name="Dressuur_1" localSheetId="14">Diversen!#REF!</definedName>
    <definedName name="Dressuur_10" localSheetId="14">Diversen!#REF!</definedName>
    <definedName name="Dressuur_2" localSheetId="14">Diversen!#REF!</definedName>
    <definedName name="Dressuur_3" localSheetId="14">Diversen!#REF!</definedName>
    <definedName name="Dressuur_4" localSheetId="14">Diversen!#REF!</definedName>
    <definedName name="Dressuur_5" localSheetId="14">Diversen!#REF!</definedName>
    <definedName name="Dressuur_6" localSheetId="14">Diversen!#REF!</definedName>
    <definedName name="Dressuur_7" localSheetId="14">Diversen!#REF!</definedName>
    <definedName name="Dressuur_8" localSheetId="14">Diversen!#REF!</definedName>
    <definedName name="Dressuur_9" localSheetId="14">Diversen!#REF!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13" i="235" l="1"/>
  <c r="BE14" i="235"/>
  <c r="BE12" i="235"/>
  <c r="BE11" i="235"/>
  <c r="BE10" i="235"/>
  <c r="BE9" i="235"/>
  <c r="BC13" i="235"/>
  <c r="BC14" i="235"/>
  <c r="BC12" i="235"/>
  <c r="BC11" i="235"/>
  <c r="BC10" i="235"/>
  <c r="BC9" i="235"/>
  <c r="Z13" i="235"/>
  <c r="Z14" i="235"/>
  <c r="Z12" i="235"/>
  <c r="Z11" i="235"/>
  <c r="Z10" i="235"/>
  <c r="Z9" i="235"/>
  <c r="R13" i="235"/>
  <c r="R14" i="235"/>
  <c r="R12" i="235"/>
  <c r="R11" i="235"/>
  <c r="R10" i="235"/>
  <c r="R9" i="235"/>
  <c r="J13" i="235"/>
  <c r="J14" i="235"/>
  <c r="J12" i="235"/>
  <c r="J11" i="235"/>
  <c r="J10" i="235"/>
  <c r="J9" i="235"/>
  <c r="BE13" i="234"/>
  <c r="BE17" i="234"/>
  <c r="BE16" i="234"/>
  <c r="BE14" i="234"/>
  <c r="BE15" i="234"/>
  <c r="BE11" i="234"/>
  <c r="BE10" i="234"/>
  <c r="BE12" i="234"/>
  <c r="BE9" i="234"/>
  <c r="BC13" i="234"/>
  <c r="BC17" i="234"/>
  <c r="BC16" i="234"/>
  <c r="BC14" i="234"/>
  <c r="BC15" i="234"/>
  <c r="BC11" i="234"/>
  <c r="BC10" i="234"/>
  <c r="BC12" i="234"/>
  <c r="BC9" i="234"/>
  <c r="Z13" i="234"/>
  <c r="Z17" i="234"/>
  <c r="Z16" i="234"/>
  <c r="Z14" i="234"/>
  <c r="Z15" i="234"/>
  <c r="Z11" i="234"/>
  <c r="Z10" i="234"/>
  <c r="Z12" i="234"/>
  <c r="Z9" i="234"/>
  <c r="R13" i="234"/>
  <c r="R17" i="234"/>
  <c r="R16" i="234"/>
  <c r="R14" i="234"/>
  <c r="R15" i="234"/>
  <c r="R11" i="234"/>
  <c r="R10" i="234"/>
  <c r="R12" i="234"/>
  <c r="R9" i="234"/>
  <c r="J13" i="234"/>
  <c r="J17" i="234"/>
  <c r="J16" i="234"/>
  <c r="J14" i="234"/>
  <c r="J15" i="234"/>
  <c r="J11" i="234"/>
  <c r="J10" i="234"/>
  <c r="J12" i="234"/>
  <c r="J9" i="234"/>
  <c r="BE23" i="233"/>
  <c r="BE22" i="233"/>
  <c r="BE21" i="233"/>
  <c r="BE19" i="233"/>
  <c r="BE20" i="233"/>
  <c r="BE18" i="233"/>
  <c r="BE11" i="233"/>
  <c r="BE16" i="233"/>
  <c r="BE17" i="233"/>
  <c r="BE14" i="233"/>
  <c r="BE12" i="233"/>
  <c r="BE15" i="233"/>
  <c r="BE13" i="233"/>
  <c r="BE10" i="233"/>
  <c r="BE9" i="233"/>
  <c r="BC23" i="233"/>
  <c r="BC22" i="233"/>
  <c r="BC21" i="233"/>
  <c r="BC19" i="233"/>
  <c r="BC20" i="233"/>
  <c r="BC18" i="233"/>
  <c r="BC11" i="233"/>
  <c r="BC16" i="233"/>
  <c r="BC17" i="233"/>
  <c r="BC14" i="233"/>
  <c r="BC12" i="233"/>
  <c r="BC15" i="233"/>
  <c r="BC13" i="233"/>
  <c r="BC10" i="233"/>
  <c r="BC9" i="233"/>
  <c r="Z23" i="233"/>
  <c r="Z22" i="233"/>
  <c r="Z21" i="233"/>
  <c r="Z19" i="233"/>
  <c r="Z20" i="233"/>
  <c r="Z18" i="233"/>
  <c r="Z11" i="233"/>
  <c r="Z16" i="233"/>
  <c r="Z17" i="233"/>
  <c r="Z14" i="233"/>
  <c r="Z12" i="233"/>
  <c r="Z15" i="233"/>
  <c r="Z13" i="233"/>
  <c r="Z10" i="233"/>
  <c r="Z9" i="233"/>
  <c r="R23" i="233"/>
  <c r="R22" i="233"/>
  <c r="R21" i="233"/>
  <c r="R19" i="233"/>
  <c r="R20" i="233"/>
  <c r="R18" i="233"/>
  <c r="R11" i="233"/>
  <c r="R16" i="233"/>
  <c r="R17" i="233"/>
  <c r="R14" i="233"/>
  <c r="R12" i="233"/>
  <c r="R15" i="233"/>
  <c r="R13" i="233"/>
  <c r="R10" i="233"/>
  <c r="R9" i="233"/>
  <c r="J23" i="233"/>
  <c r="J22" i="233"/>
  <c r="J21" i="233"/>
  <c r="J19" i="233"/>
  <c r="J20" i="233"/>
  <c r="J18" i="233"/>
  <c r="J11" i="233"/>
  <c r="J16" i="233"/>
  <c r="J17" i="233"/>
  <c r="J14" i="233"/>
  <c r="J12" i="233"/>
  <c r="J15" i="233"/>
  <c r="J13" i="233"/>
  <c r="J10" i="233"/>
  <c r="J9" i="233"/>
  <c r="BE18" i="232"/>
  <c r="BE19" i="232"/>
  <c r="BE17" i="232"/>
  <c r="BE11" i="232"/>
  <c r="BE15" i="232"/>
  <c r="BE13" i="232"/>
  <c r="BE14" i="232"/>
  <c r="BE12" i="232"/>
  <c r="BE16" i="232"/>
  <c r="BE10" i="232"/>
  <c r="BE9" i="232"/>
  <c r="BC18" i="232"/>
  <c r="BC19" i="232"/>
  <c r="BC17" i="232"/>
  <c r="BC11" i="232"/>
  <c r="BC15" i="232"/>
  <c r="BC13" i="232"/>
  <c r="BC14" i="232"/>
  <c r="BC12" i="232"/>
  <c r="BC16" i="232"/>
  <c r="BC10" i="232"/>
  <c r="BC9" i="232"/>
  <c r="Z18" i="232"/>
  <c r="Z19" i="232"/>
  <c r="Z17" i="232"/>
  <c r="Z11" i="232"/>
  <c r="Z15" i="232"/>
  <c r="Z13" i="232"/>
  <c r="Z14" i="232"/>
  <c r="Z12" i="232"/>
  <c r="Z16" i="232"/>
  <c r="Z10" i="232"/>
  <c r="Z9" i="232"/>
  <c r="R18" i="232"/>
  <c r="R19" i="232"/>
  <c r="R17" i="232"/>
  <c r="R11" i="232"/>
  <c r="R15" i="232"/>
  <c r="R13" i="232"/>
  <c r="R14" i="232"/>
  <c r="R12" i="232"/>
  <c r="R16" i="232"/>
  <c r="R10" i="232"/>
  <c r="R9" i="232"/>
  <c r="J18" i="232"/>
  <c r="J19" i="232"/>
  <c r="J17" i="232"/>
  <c r="J11" i="232"/>
  <c r="J15" i="232"/>
  <c r="J13" i="232"/>
  <c r="J14" i="232"/>
  <c r="J12" i="232"/>
  <c r="J16" i="232"/>
  <c r="J10" i="232"/>
  <c r="J9" i="232"/>
  <c r="BE25" i="231"/>
  <c r="BE24" i="231"/>
  <c r="BE22" i="231"/>
  <c r="BE18" i="231"/>
  <c r="BE23" i="231"/>
  <c r="BE19" i="231"/>
  <c r="BE16" i="231"/>
  <c r="BE14" i="231"/>
  <c r="BE13" i="231"/>
  <c r="BE17" i="231"/>
  <c r="BE15" i="231"/>
  <c r="BE21" i="231"/>
  <c r="BE20" i="231"/>
  <c r="BE11" i="231"/>
  <c r="BE12" i="231"/>
  <c r="BE10" i="231"/>
  <c r="BE9" i="231"/>
  <c r="BC25" i="231"/>
  <c r="BC24" i="231"/>
  <c r="BC22" i="231"/>
  <c r="BC18" i="231"/>
  <c r="BC23" i="231"/>
  <c r="BC19" i="231"/>
  <c r="BC16" i="231"/>
  <c r="BC14" i="231"/>
  <c r="BC13" i="231"/>
  <c r="BC17" i="231"/>
  <c r="BC15" i="231"/>
  <c r="BC21" i="231"/>
  <c r="BC20" i="231"/>
  <c r="BC11" i="231"/>
  <c r="BC12" i="231"/>
  <c r="BC10" i="231"/>
  <c r="BC9" i="231"/>
  <c r="Z25" i="231"/>
  <c r="Z24" i="231"/>
  <c r="Z22" i="231"/>
  <c r="Z18" i="231"/>
  <c r="Z23" i="231"/>
  <c r="Z19" i="231"/>
  <c r="Z16" i="231"/>
  <c r="Z14" i="231"/>
  <c r="Z13" i="231"/>
  <c r="Z17" i="231"/>
  <c r="Z15" i="231"/>
  <c r="Z21" i="231"/>
  <c r="Z20" i="231"/>
  <c r="Z11" i="231"/>
  <c r="Z12" i="231"/>
  <c r="Z10" i="231"/>
  <c r="Z9" i="231"/>
  <c r="R25" i="231"/>
  <c r="R24" i="231"/>
  <c r="R22" i="231"/>
  <c r="R18" i="231"/>
  <c r="R23" i="231"/>
  <c r="R19" i="231"/>
  <c r="R16" i="231"/>
  <c r="R14" i="231"/>
  <c r="R13" i="231"/>
  <c r="R17" i="231"/>
  <c r="R15" i="231"/>
  <c r="R21" i="231"/>
  <c r="R20" i="231"/>
  <c r="R11" i="231"/>
  <c r="R12" i="231"/>
  <c r="R10" i="231"/>
  <c r="R9" i="231"/>
  <c r="J25" i="231"/>
  <c r="J24" i="231"/>
  <c r="J22" i="231"/>
  <c r="J18" i="231"/>
  <c r="J23" i="231"/>
  <c r="J19" i="231"/>
  <c r="J16" i="231"/>
  <c r="J14" i="231"/>
  <c r="J13" i="231"/>
  <c r="J17" i="231"/>
  <c r="J15" i="231"/>
  <c r="J21" i="231"/>
  <c r="J20" i="231"/>
  <c r="J11" i="231"/>
  <c r="J12" i="231"/>
  <c r="J10" i="231"/>
  <c r="J9" i="231"/>
  <c r="BE26" i="226"/>
  <c r="BE25" i="226"/>
  <c r="BE24" i="226"/>
  <c r="BE27" i="226"/>
  <c r="BE18" i="226"/>
  <c r="BE22" i="226"/>
  <c r="BE23" i="226"/>
  <c r="BE20" i="226"/>
  <c r="BE21" i="226"/>
  <c r="BE17" i="226"/>
  <c r="BE19" i="226"/>
  <c r="BE13" i="226"/>
  <c r="BE12" i="226"/>
  <c r="BE14" i="226"/>
  <c r="BE16" i="226"/>
  <c r="BE15" i="226"/>
  <c r="BE11" i="226"/>
  <c r="BE10" i="226"/>
  <c r="BE9" i="226"/>
  <c r="BC26" i="226"/>
  <c r="BC25" i="226"/>
  <c r="BC24" i="226"/>
  <c r="BC27" i="226"/>
  <c r="BC18" i="226"/>
  <c r="BC22" i="226"/>
  <c r="BC23" i="226"/>
  <c r="BC20" i="226"/>
  <c r="BC21" i="226"/>
  <c r="BC17" i="226"/>
  <c r="BC19" i="226"/>
  <c r="BC13" i="226"/>
  <c r="BC12" i="226"/>
  <c r="BC14" i="226"/>
  <c r="BC16" i="226"/>
  <c r="BC15" i="226"/>
  <c r="BC11" i="226"/>
  <c r="BC10" i="226"/>
  <c r="BC9" i="226"/>
  <c r="Z26" i="226"/>
  <c r="Z25" i="226"/>
  <c r="Z24" i="226"/>
  <c r="Z27" i="226"/>
  <c r="Z18" i="226"/>
  <c r="Z22" i="226"/>
  <c r="Z23" i="226"/>
  <c r="Z20" i="226"/>
  <c r="Z21" i="226"/>
  <c r="Z17" i="226"/>
  <c r="Z19" i="226"/>
  <c r="Z13" i="226"/>
  <c r="Z12" i="226"/>
  <c r="Z14" i="226"/>
  <c r="Z16" i="226"/>
  <c r="Z15" i="226"/>
  <c r="Z11" i="226"/>
  <c r="Z10" i="226"/>
  <c r="Z9" i="226"/>
  <c r="R26" i="226"/>
  <c r="R25" i="226"/>
  <c r="R24" i="226"/>
  <c r="R27" i="226"/>
  <c r="R18" i="226"/>
  <c r="R22" i="226"/>
  <c r="R23" i="226"/>
  <c r="R20" i="226"/>
  <c r="R21" i="226"/>
  <c r="R17" i="226"/>
  <c r="R19" i="226"/>
  <c r="R13" i="226"/>
  <c r="R12" i="226"/>
  <c r="R14" i="226"/>
  <c r="R16" i="226"/>
  <c r="R15" i="226"/>
  <c r="R11" i="226"/>
  <c r="R10" i="226"/>
  <c r="R9" i="226"/>
  <c r="J26" i="226"/>
  <c r="J25" i="226"/>
  <c r="J24" i="226"/>
  <c r="J27" i="226"/>
  <c r="J18" i="226"/>
  <c r="J22" i="226"/>
  <c r="J23" i="226"/>
  <c r="J20" i="226"/>
  <c r="J21" i="226"/>
  <c r="J17" i="226"/>
  <c r="J19" i="226"/>
  <c r="J13" i="226"/>
  <c r="J12" i="226"/>
  <c r="J14" i="226"/>
  <c r="J16" i="226"/>
  <c r="J15" i="226"/>
  <c r="J11" i="226"/>
  <c r="J10" i="226"/>
  <c r="J9" i="226"/>
  <c r="BE38" i="222"/>
  <c r="BE37" i="222"/>
  <c r="BE36" i="222"/>
  <c r="BE35" i="222"/>
  <c r="BE34" i="222"/>
  <c r="BE33" i="222"/>
  <c r="BE32" i="222"/>
  <c r="BE31" i="222"/>
  <c r="BE30" i="222"/>
  <c r="BE29" i="222"/>
  <c r="BE28" i="222"/>
  <c r="BE27" i="222"/>
  <c r="BE26" i="222"/>
  <c r="BE25" i="222"/>
  <c r="BE24" i="222"/>
  <c r="BE20" i="222"/>
  <c r="BE22" i="222"/>
  <c r="BE23" i="222"/>
  <c r="BE16" i="222"/>
  <c r="BE21" i="222"/>
  <c r="BE19" i="222"/>
  <c r="BE18" i="222"/>
  <c r="BE17" i="222"/>
  <c r="BE14" i="222"/>
  <c r="BE12" i="222"/>
  <c r="BE15" i="222"/>
  <c r="BE13" i="222"/>
  <c r="BE11" i="222"/>
  <c r="BE9" i="222"/>
  <c r="BE10" i="222"/>
  <c r="BC38" i="222"/>
  <c r="BC37" i="222"/>
  <c r="BC36" i="222"/>
  <c r="BC35" i="222"/>
  <c r="BC34" i="222"/>
  <c r="BC33" i="222"/>
  <c r="BC32" i="222"/>
  <c r="BC31" i="222"/>
  <c r="BC30" i="222"/>
  <c r="BC29" i="222"/>
  <c r="BC28" i="222"/>
  <c r="BC27" i="222"/>
  <c r="BC26" i="222"/>
  <c r="BC25" i="222"/>
  <c r="BC24" i="222"/>
  <c r="BC20" i="222"/>
  <c r="BC22" i="222"/>
  <c r="BC23" i="222"/>
  <c r="BC16" i="222"/>
  <c r="BC21" i="222"/>
  <c r="BC19" i="222"/>
  <c r="BC18" i="222"/>
  <c r="BC17" i="222"/>
  <c r="BC14" i="222"/>
  <c r="BC12" i="222"/>
  <c r="BC15" i="222"/>
  <c r="BC13" i="222"/>
  <c r="BC11" i="222"/>
  <c r="BC9" i="222"/>
  <c r="BC10" i="222"/>
  <c r="Z38" i="222"/>
  <c r="Z37" i="222"/>
  <c r="Z36" i="222"/>
  <c r="Z35" i="222"/>
  <c r="Z34" i="222"/>
  <c r="Z33" i="222"/>
  <c r="Z32" i="222"/>
  <c r="Z31" i="222"/>
  <c r="Z30" i="222"/>
  <c r="Z29" i="222"/>
  <c r="Z28" i="222"/>
  <c r="Z27" i="222"/>
  <c r="Z26" i="222"/>
  <c r="Z25" i="222"/>
  <c r="Z24" i="222"/>
  <c r="Z20" i="222"/>
  <c r="Z22" i="222"/>
  <c r="Z23" i="222"/>
  <c r="Z16" i="222"/>
  <c r="Z21" i="222"/>
  <c r="Z19" i="222"/>
  <c r="Z18" i="222"/>
  <c r="Z17" i="222"/>
  <c r="Z14" i="222"/>
  <c r="Z12" i="222"/>
  <c r="Z15" i="222"/>
  <c r="Z13" i="222"/>
  <c r="Z11" i="222"/>
  <c r="Z9" i="222"/>
  <c r="Z10" i="222"/>
  <c r="R38" i="222"/>
  <c r="R37" i="222"/>
  <c r="R36" i="222"/>
  <c r="R35" i="222"/>
  <c r="R34" i="222"/>
  <c r="R33" i="222"/>
  <c r="R32" i="222"/>
  <c r="R31" i="222"/>
  <c r="R30" i="222"/>
  <c r="R29" i="222"/>
  <c r="R28" i="222"/>
  <c r="R27" i="222"/>
  <c r="R26" i="222"/>
  <c r="R25" i="222"/>
  <c r="R24" i="222"/>
  <c r="R20" i="222"/>
  <c r="R22" i="222"/>
  <c r="R23" i="222"/>
  <c r="R16" i="222"/>
  <c r="R21" i="222"/>
  <c r="R19" i="222"/>
  <c r="R18" i="222"/>
  <c r="R17" i="222"/>
  <c r="R14" i="222"/>
  <c r="R12" i="222"/>
  <c r="R15" i="222"/>
  <c r="R13" i="222"/>
  <c r="R11" i="222"/>
  <c r="R9" i="222"/>
  <c r="R10" i="222"/>
  <c r="J38" i="222"/>
  <c r="J37" i="222"/>
  <c r="J36" i="222"/>
  <c r="J35" i="222"/>
  <c r="J34" i="222"/>
  <c r="J33" i="222"/>
  <c r="J32" i="222"/>
  <c r="J31" i="222"/>
  <c r="J30" i="222"/>
  <c r="J29" i="222"/>
  <c r="J28" i="222"/>
  <c r="J27" i="222"/>
  <c r="J26" i="222"/>
  <c r="J25" i="222"/>
  <c r="J24" i="222"/>
  <c r="J20" i="222"/>
  <c r="J22" i="222"/>
  <c r="J23" i="222"/>
  <c r="J16" i="222"/>
  <c r="J21" i="222"/>
  <c r="J19" i="222"/>
  <c r="J18" i="222"/>
  <c r="J17" i="222"/>
  <c r="J14" i="222"/>
  <c r="J12" i="222"/>
  <c r="J15" i="222"/>
  <c r="J13" i="222"/>
  <c r="J11" i="222"/>
  <c r="J9" i="222"/>
  <c r="J10" i="222"/>
  <c r="BE31" i="219"/>
  <c r="BE29" i="219"/>
  <c r="BE26" i="219"/>
  <c r="BE25" i="219"/>
  <c r="BE23" i="219"/>
  <c r="BE32" i="219"/>
  <c r="BE21" i="219"/>
  <c r="BE30" i="219"/>
  <c r="BE28" i="219"/>
  <c r="BE27" i="219"/>
  <c r="BE24" i="219"/>
  <c r="BE20" i="219"/>
  <c r="BE16" i="219"/>
  <c r="BE15" i="219"/>
  <c r="BE18" i="219"/>
  <c r="BE19" i="219"/>
  <c r="BE13" i="219"/>
  <c r="BE14" i="219"/>
  <c r="BE9" i="219"/>
  <c r="BE17" i="219"/>
  <c r="BE11" i="219"/>
  <c r="BE22" i="219"/>
  <c r="BE12" i="219"/>
  <c r="BE10" i="219"/>
  <c r="BC31" i="219"/>
  <c r="BC29" i="219"/>
  <c r="BC26" i="219"/>
  <c r="BC25" i="219"/>
  <c r="BC23" i="219"/>
  <c r="BC32" i="219"/>
  <c r="BC21" i="219"/>
  <c r="BC30" i="219"/>
  <c r="BC28" i="219"/>
  <c r="BC27" i="219"/>
  <c r="BC24" i="219"/>
  <c r="BC20" i="219"/>
  <c r="BC16" i="219"/>
  <c r="BC15" i="219"/>
  <c r="BC18" i="219"/>
  <c r="BC19" i="219"/>
  <c r="BC13" i="219"/>
  <c r="BC14" i="219"/>
  <c r="BC9" i="219"/>
  <c r="BC17" i="219"/>
  <c r="BC11" i="219"/>
  <c r="BC22" i="219"/>
  <c r="BC12" i="219"/>
  <c r="BC10" i="219"/>
  <c r="Z31" i="219"/>
  <c r="Z29" i="219"/>
  <c r="Z26" i="219"/>
  <c r="Z25" i="219"/>
  <c r="Z23" i="219"/>
  <c r="Z32" i="219"/>
  <c r="Z21" i="219"/>
  <c r="Z30" i="219"/>
  <c r="Z28" i="219"/>
  <c r="Z27" i="219"/>
  <c r="Z24" i="219"/>
  <c r="Z20" i="219"/>
  <c r="Z16" i="219"/>
  <c r="Z15" i="219"/>
  <c r="Z18" i="219"/>
  <c r="Z19" i="219"/>
  <c r="Z13" i="219"/>
  <c r="Z14" i="219"/>
  <c r="Z9" i="219"/>
  <c r="Z17" i="219"/>
  <c r="Z11" i="219"/>
  <c r="Z22" i="219"/>
  <c r="Z12" i="219"/>
  <c r="Z10" i="219"/>
  <c r="R31" i="219"/>
  <c r="R29" i="219"/>
  <c r="R26" i="219"/>
  <c r="R25" i="219"/>
  <c r="R23" i="219"/>
  <c r="R32" i="219"/>
  <c r="R21" i="219"/>
  <c r="R30" i="219"/>
  <c r="R28" i="219"/>
  <c r="R27" i="219"/>
  <c r="R24" i="219"/>
  <c r="R20" i="219"/>
  <c r="R16" i="219"/>
  <c r="R15" i="219"/>
  <c r="R18" i="219"/>
  <c r="R19" i="219"/>
  <c r="R13" i="219"/>
  <c r="R14" i="219"/>
  <c r="R9" i="219"/>
  <c r="R17" i="219"/>
  <c r="R11" i="219"/>
  <c r="R22" i="219"/>
  <c r="R12" i="219"/>
  <c r="R10" i="219"/>
  <c r="J31" i="219"/>
  <c r="J29" i="219"/>
  <c r="J26" i="219"/>
  <c r="J25" i="219"/>
  <c r="J23" i="219"/>
  <c r="J32" i="219"/>
  <c r="J21" i="219"/>
  <c r="J30" i="219"/>
  <c r="J28" i="219"/>
  <c r="J27" i="219"/>
  <c r="J24" i="219"/>
  <c r="J20" i="219"/>
  <c r="J16" i="219"/>
  <c r="J15" i="219"/>
  <c r="J18" i="219"/>
  <c r="J19" i="219"/>
  <c r="J13" i="219"/>
  <c r="J14" i="219"/>
  <c r="J9" i="219"/>
  <c r="J17" i="219"/>
  <c r="J11" i="219"/>
  <c r="J22" i="219"/>
  <c r="J12" i="219"/>
  <c r="J10" i="219"/>
  <c r="J4" i="5"/>
  <c r="I4" i="5"/>
  <c r="BI10" i="235" l="1"/>
  <c r="BI9" i="235"/>
  <c r="BD13" i="235"/>
  <c r="BJ13" i="235" s="1"/>
  <c r="BD14" i="235"/>
  <c r="BJ14" i="235" s="1"/>
  <c r="BD12" i="235"/>
  <c r="BJ12" i="235" s="1"/>
  <c r="BD11" i="235"/>
  <c r="BJ11" i="235" s="1"/>
  <c r="BD10" i="235"/>
  <c r="BJ10" i="235" s="1"/>
  <c r="BD9" i="235"/>
  <c r="BJ9" i="235" s="1"/>
  <c r="BI13" i="235"/>
  <c r="BI14" i="235"/>
  <c r="BI12" i="235"/>
  <c r="BI11" i="235"/>
  <c r="BD16" i="234"/>
  <c r="BD14" i="234"/>
  <c r="BD11" i="234"/>
  <c r="BD12" i="234"/>
  <c r="BD17" i="234"/>
  <c r="BD15" i="234"/>
  <c r="BD10" i="234"/>
  <c r="BD9" i="234"/>
  <c r="BD13" i="234"/>
  <c r="BJ16" i="234"/>
  <c r="BJ14" i="234"/>
  <c r="BJ11" i="234"/>
  <c r="BJ10" i="234"/>
  <c r="BJ12" i="234"/>
  <c r="BI10" i="234"/>
  <c r="BI9" i="234"/>
  <c r="BJ17" i="234"/>
  <c r="BJ15" i="234"/>
  <c r="BJ9" i="234"/>
  <c r="BI11" i="234"/>
  <c r="BI13" i="234"/>
  <c r="BI17" i="234"/>
  <c r="BI16" i="234"/>
  <c r="BI14" i="234"/>
  <c r="BI15" i="234"/>
  <c r="BI12" i="234"/>
  <c r="BI18" i="233"/>
  <c r="BI11" i="233"/>
  <c r="BI16" i="233"/>
  <c r="BI17" i="233"/>
  <c r="BI14" i="233"/>
  <c r="BI12" i="233"/>
  <c r="BI15" i="233"/>
  <c r="BI10" i="233"/>
  <c r="BI9" i="233"/>
  <c r="BD23" i="233"/>
  <c r="BJ23" i="233" s="1"/>
  <c r="BD22" i="233"/>
  <c r="BJ22" i="233" s="1"/>
  <c r="BD21" i="233"/>
  <c r="BJ21" i="233" s="1"/>
  <c r="BD19" i="233"/>
  <c r="BJ19" i="233" s="1"/>
  <c r="BD20" i="233"/>
  <c r="BJ20" i="233" s="1"/>
  <c r="BD18" i="233"/>
  <c r="BJ18" i="233" s="1"/>
  <c r="BD11" i="233"/>
  <c r="BJ11" i="233" s="1"/>
  <c r="BD16" i="233"/>
  <c r="BJ16" i="233" s="1"/>
  <c r="BD17" i="233"/>
  <c r="BJ17" i="233" s="1"/>
  <c r="BD14" i="233"/>
  <c r="BJ14" i="233" s="1"/>
  <c r="BD12" i="233"/>
  <c r="BJ12" i="233" s="1"/>
  <c r="BD15" i="233"/>
  <c r="BJ15" i="233" s="1"/>
  <c r="BD13" i="233"/>
  <c r="BJ13" i="233" s="1"/>
  <c r="BD10" i="233"/>
  <c r="BJ10" i="233" s="1"/>
  <c r="BD9" i="233"/>
  <c r="BJ9" i="233" s="1"/>
  <c r="BI23" i="233"/>
  <c r="BI22" i="233"/>
  <c r="BI21" i="233"/>
  <c r="BI19" i="233"/>
  <c r="BI20" i="233"/>
  <c r="BI13" i="233"/>
  <c r="BD19" i="232"/>
  <c r="BD15" i="232"/>
  <c r="BD17" i="232"/>
  <c r="BD13" i="232"/>
  <c r="BD18" i="232"/>
  <c r="BD11" i="232"/>
  <c r="BJ18" i="232"/>
  <c r="BJ19" i="232"/>
  <c r="BJ17" i="232"/>
  <c r="BJ15" i="232"/>
  <c r="BJ13" i="232"/>
  <c r="BI13" i="232"/>
  <c r="BI12" i="232"/>
  <c r="BI10" i="232"/>
  <c r="BI9" i="232"/>
  <c r="BD14" i="232"/>
  <c r="BJ14" i="232" s="1"/>
  <c r="BD12" i="232"/>
  <c r="BJ12" i="232" s="1"/>
  <c r="BD16" i="232"/>
  <c r="BJ16" i="232" s="1"/>
  <c r="BD10" i="232"/>
  <c r="BJ10" i="232" s="1"/>
  <c r="BD9" i="232"/>
  <c r="BJ9" i="232" s="1"/>
  <c r="BI18" i="232"/>
  <c r="BI19" i="232"/>
  <c r="BI17" i="232"/>
  <c r="BI11" i="232"/>
  <c r="BI15" i="232"/>
  <c r="BI14" i="232"/>
  <c r="BI16" i="232"/>
  <c r="BD25" i="231"/>
  <c r="BD24" i="231"/>
  <c r="BD22" i="231"/>
  <c r="BD18" i="231"/>
  <c r="BD23" i="231"/>
  <c r="BD19" i="231"/>
  <c r="BD16" i="231"/>
  <c r="BD14" i="231"/>
  <c r="BD13" i="231"/>
  <c r="BD17" i="231"/>
  <c r="BD15" i="231"/>
  <c r="BD21" i="231"/>
  <c r="BD20" i="231"/>
  <c r="BD11" i="231"/>
  <c r="BD12" i="231"/>
  <c r="BD10" i="231"/>
  <c r="BD9" i="231"/>
  <c r="BJ25" i="231"/>
  <c r="BJ24" i="231"/>
  <c r="BJ23" i="231"/>
  <c r="BJ19" i="231"/>
  <c r="BJ16" i="231"/>
  <c r="BJ14" i="231"/>
  <c r="BJ13" i="231"/>
  <c r="BJ17" i="231"/>
  <c r="BJ15" i="231"/>
  <c r="BJ21" i="231"/>
  <c r="BJ20" i="231"/>
  <c r="BJ11" i="231"/>
  <c r="BJ12" i="231"/>
  <c r="BI16" i="231"/>
  <c r="BI14" i="231"/>
  <c r="BI13" i="231"/>
  <c r="BI15" i="231"/>
  <c r="BI12" i="231"/>
  <c r="BI10" i="231"/>
  <c r="BI9" i="231"/>
  <c r="BI25" i="231"/>
  <c r="BI24" i="231"/>
  <c r="BI22" i="231"/>
  <c r="BI18" i="231"/>
  <c r="BI23" i="231"/>
  <c r="BI19" i="231"/>
  <c r="BI17" i="231"/>
  <c r="BI21" i="231"/>
  <c r="BI20" i="231"/>
  <c r="BI11" i="231"/>
  <c r="BD25" i="226"/>
  <c r="BD24" i="226"/>
  <c r="BD18" i="226"/>
  <c r="BD23" i="226"/>
  <c r="BD20" i="226"/>
  <c r="BD19" i="226"/>
  <c r="BD26" i="226"/>
  <c r="BD27" i="226"/>
  <c r="BD22" i="226"/>
  <c r="BD21" i="226"/>
  <c r="BD17" i="226"/>
  <c r="BD13" i="226"/>
  <c r="BD12" i="226"/>
  <c r="BD14" i="226"/>
  <c r="BD16" i="226"/>
  <c r="BJ26" i="226"/>
  <c r="BJ25" i="226"/>
  <c r="BJ24" i="226"/>
  <c r="BJ23" i="226"/>
  <c r="BJ20" i="226"/>
  <c r="BJ19" i="226"/>
  <c r="BI22" i="226"/>
  <c r="BI20" i="226"/>
  <c r="BI21" i="226"/>
  <c r="BI17" i="226"/>
  <c r="BI19" i="226"/>
  <c r="BI12" i="226"/>
  <c r="BI14" i="226"/>
  <c r="BI16" i="226"/>
  <c r="BI11" i="226"/>
  <c r="BI10" i="226"/>
  <c r="BI9" i="226"/>
  <c r="BD15" i="226"/>
  <c r="BJ15" i="226" s="1"/>
  <c r="BD11" i="226"/>
  <c r="BJ11" i="226" s="1"/>
  <c r="BD10" i="226"/>
  <c r="BJ10" i="226" s="1"/>
  <c r="BD9" i="226"/>
  <c r="BJ9" i="226" s="1"/>
  <c r="BI26" i="226"/>
  <c r="BI25" i="226"/>
  <c r="BI24" i="226"/>
  <c r="BI27" i="226"/>
  <c r="BI18" i="226"/>
  <c r="BI23" i="226"/>
  <c r="BI13" i="226"/>
  <c r="BI15" i="226"/>
  <c r="BI21" i="222"/>
  <c r="BI19" i="222"/>
  <c r="BD38" i="222"/>
  <c r="BJ38" i="222" s="1"/>
  <c r="BD36" i="222"/>
  <c r="BJ36" i="222" s="1"/>
  <c r="BD35" i="222"/>
  <c r="BJ35" i="222" s="1"/>
  <c r="BD34" i="222"/>
  <c r="BJ34" i="222" s="1"/>
  <c r="BD32" i="222"/>
  <c r="BJ32" i="222" s="1"/>
  <c r="BD30" i="222"/>
  <c r="BJ30" i="222" s="1"/>
  <c r="BD28" i="222"/>
  <c r="BJ28" i="222" s="1"/>
  <c r="BD25" i="222"/>
  <c r="BJ25" i="222" s="1"/>
  <c r="BD20" i="222"/>
  <c r="BJ20" i="222" s="1"/>
  <c r="BD16" i="222"/>
  <c r="BJ16" i="222" s="1"/>
  <c r="BD19" i="222"/>
  <c r="BJ19" i="222" s="1"/>
  <c r="BD14" i="222"/>
  <c r="BJ14" i="222" s="1"/>
  <c r="BD15" i="222"/>
  <c r="BJ15" i="222" s="1"/>
  <c r="BD13" i="222"/>
  <c r="BJ13" i="222" s="1"/>
  <c r="BD10" i="222"/>
  <c r="BJ10" i="222" s="1"/>
  <c r="BI18" i="222"/>
  <c r="BI14" i="222"/>
  <c r="BI12" i="222"/>
  <c r="BI15" i="222"/>
  <c r="BI13" i="222"/>
  <c r="BI11" i="222"/>
  <c r="BI9" i="222"/>
  <c r="BI10" i="222"/>
  <c r="BD37" i="222"/>
  <c r="BJ37" i="222" s="1"/>
  <c r="BD33" i="222"/>
  <c r="BJ33" i="222" s="1"/>
  <c r="BD31" i="222"/>
  <c r="BJ31" i="222" s="1"/>
  <c r="BD29" i="222"/>
  <c r="BJ29" i="222" s="1"/>
  <c r="BD27" i="222"/>
  <c r="BJ27" i="222" s="1"/>
  <c r="BD26" i="222"/>
  <c r="BJ26" i="222" s="1"/>
  <c r="BD24" i="222"/>
  <c r="BJ24" i="222" s="1"/>
  <c r="BD22" i="222"/>
  <c r="BJ22" i="222" s="1"/>
  <c r="BD23" i="222"/>
  <c r="BJ23" i="222" s="1"/>
  <c r="BD21" i="222"/>
  <c r="BJ21" i="222" s="1"/>
  <c r="BD18" i="222"/>
  <c r="BJ18" i="222" s="1"/>
  <c r="BD17" i="222"/>
  <c r="BJ17" i="222" s="1"/>
  <c r="BD12" i="222"/>
  <c r="BJ12" i="222" s="1"/>
  <c r="BD9" i="222"/>
  <c r="BJ9" i="222" s="1"/>
  <c r="BD11" i="222"/>
  <c r="BJ11" i="222" s="1"/>
  <c r="BI38" i="222"/>
  <c r="BI37" i="222"/>
  <c r="BI36" i="222"/>
  <c r="BI35" i="222"/>
  <c r="BI34" i="222"/>
  <c r="BI33" i="222"/>
  <c r="BI32" i="222"/>
  <c r="BI31" i="222"/>
  <c r="BI30" i="222"/>
  <c r="BI29" i="222"/>
  <c r="BI28" i="222"/>
  <c r="BI27" i="222"/>
  <c r="BI26" i="222"/>
  <c r="BI25" i="222"/>
  <c r="BI24" i="222"/>
  <c r="BI20" i="222"/>
  <c r="BI22" i="222"/>
  <c r="BI23" i="222"/>
  <c r="BI16" i="222"/>
  <c r="BI17" i="222"/>
  <c r="BI15" i="219"/>
  <c r="BI18" i="219"/>
  <c r="BI19" i="219"/>
  <c r="BI14" i="219"/>
  <c r="BI9" i="219"/>
  <c r="BI17" i="219"/>
  <c r="BD31" i="219"/>
  <c r="BD29" i="219"/>
  <c r="BD26" i="219"/>
  <c r="BD25" i="219"/>
  <c r="BI11" i="219"/>
  <c r="BI10" i="219"/>
  <c r="BD23" i="219"/>
  <c r="BJ23" i="219" s="1"/>
  <c r="BD32" i="219"/>
  <c r="BJ32" i="219" s="1"/>
  <c r="BD21" i="219"/>
  <c r="BJ21" i="219" s="1"/>
  <c r="BD30" i="219"/>
  <c r="BJ30" i="219" s="1"/>
  <c r="BD28" i="219"/>
  <c r="BJ28" i="219" s="1"/>
  <c r="BD27" i="219"/>
  <c r="BJ27" i="219" s="1"/>
  <c r="BD24" i="219"/>
  <c r="BJ24" i="219" s="1"/>
  <c r="BD20" i="219"/>
  <c r="BJ20" i="219" s="1"/>
  <c r="BD16" i="219"/>
  <c r="BJ16" i="219" s="1"/>
  <c r="BD15" i="219"/>
  <c r="BJ15" i="219" s="1"/>
  <c r="BD18" i="219"/>
  <c r="BJ18" i="219" s="1"/>
  <c r="BD19" i="219"/>
  <c r="BJ19" i="219" s="1"/>
  <c r="BD13" i="219"/>
  <c r="BJ13" i="219" s="1"/>
  <c r="BD14" i="219"/>
  <c r="BJ14" i="219" s="1"/>
  <c r="BD9" i="219"/>
  <c r="BJ9" i="219" s="1"/>
  <c r="BD17" i="219"/>
  <c r="BJ17" i="219" s="1"/>
  <c r="BD11" i="219"/>
  <c r="BJ11" i="219" s="1"/>
  <c r="BD22" i="219"/>
  <c r="BJ22" i="219" s="1"/>
  <c r="BD12" i="219"/>
  <c r="BJ12" i="219" s="1"/>
  <c r="BD10" i="219"/>
  <c r="BJ10" i="219" s="1"/>
  <c r="BI31" i="219"/>
  <c r="BI29" i="219"/>
  <c r="BI26" i="219"/>
  <c r="BI25" i="219"/>
  <c r="BI23" i="219"/>
  <c r="BI32" i="219"/>
  <c r="BI21" i="219"/>
  <c r="BI30" i="219"/>
  <c r="BI28" i="219"/>
  <c r="BI27" i="219"/>
  <c r="BI24" i="219"/>
  <c r="BI20" i="219"/>
  <c r="BI16" i="219"/>
  <c r="BI13" i="219"/>
  <c r="BI22" i="219"/>
  <c r="BI12" i="219"/>
  <c r="AU7" i="238"/>
  <c r="AM7" i="238"/>
  <c r="AE7" i="238"/>
  <c r="W7" i="238"/>
  <c r="O7" i="238"/>
  <c r="G7" i="238"/>
  <c r="AU6" i="238"/>
  <c r="AM6" i="238"/>
  <c r="AE6" i="238"/>
  <c r="W6" i="238"/>
  <c r="O6" i="238"/>
  <c r="G6" i="238"/>
  <c r="O5" i="238"/>
  <c r="O4" i="238"/>
  <c r="BE2" i="238" s="1"/>
  <c r="BL3" i="238"/>
  <c r="C3" i="238"/>
  <c r="BC2" i="238"/>
  <c r="AX2" i="238"/>
  <c r="AP2" i="238"/>
  <c r="AH2" i="238"/>
  <c r="Z2" i="238"/>
  <c r="R2" i="238"/>
  <c r="J2" i="238"/>
  <c r="D2" i="238"/>
  <c r="AU7" i="237"/>
  <c r="AM7" i="237"/>
  <c r="AE7" i="237"/>
  <c r="W7" i="237"/>
  <c r="O7" i="237"/>
  <c r="G7" i="237"/>
  <c r="AU6" i="237"/>
  <c r="AM6" i="237"/>
  <c r="AE6" i="237"/>
  <c r="W6" i="237"/>
  <c r="O6" i="237"/>
  <c r="G6" i="237"/>
  <c r="O5" i="237"/>
  <c r="O4" i="237"/>
  <c r="BE2" i="237" s="1"/>
  <c r="BL3" i="237"/>
  <c r="C3" i="237"/>
  <c r="BC2" i="237"/>
  <c r="AX2" i="237"/>
  <c r="AP2" i="237"/>
  <c r="AH2" i="237"/>
  <c r="Z2" i="237"/>
  <c r="R2" i="237"/>
  <c r="J2" i="237"/>
  <c r="D2" i="237"/>
  <c r="BJ13" i="234" l="1"/>
  <c r="BJ11" i="232"/>
  <c r="BJ18" i="231"/>
  <c r="BJ22" i="231"/>
  <c r="BJ10" i="231"/>
  <c r="BJ9" i="231"/>
  <c r="BJ27" i="226"/>
  <c r="BJ22" i="226"/>
  <c r="BJ21" i="226"/>
  <c r="BJ17" i="226"/>
  <c r="BJ13" i="226"/>
  <c r="BJ12" i="226"/>
  <c r="BJ14" i="226"/>
  <c r="BJ16" i="226"/>
  <c r="BJ18" i="226"/>
  <c r="BJ29" i="219"/>
  <c r="BJ26" i="219"/>
  <c r="BJ25" i="219"/>
  <c r="BJ31" i="219"/>
  <c r="BD2" i="237"/>
  <c r="BJ2" i="237" s="1"/>
  <c r="BD2" i="238"/>
  <c r="BJ2" i="238" s="1"/>
  <c r="BF2" i="237"/>
  <c r="BI2" i="237" s="1"/>
  <c r="BF2" i="238"/>
  <c r="BI2" i="238" s="1"/>
  <c r="AU7" i="235"/>
  <c r="AM7" i="235"/>
  <c r="AE7" i="235"/>
  <c r="W7" i="235"/>
  <c r="O7" i="235"/>
  <c r="G7" i="235"/>
  <c r="AU6" i="235"/>
  <c r="AM6" i="235"/>
  <c r="AE6" i="235"/>
  <c r="W6" i="235"/>
  <c r="O6" i="235"/>
  <c r="G6" i="235"/>
  <c r="O5" i="235"/>
  <c r="O4" i="235"/>
  <c r="BL3" i="235"/>
  <c r="C3" i="235"/>
  <c r="BC2" i="235"/>
  <c r="AX2" i="235"/>
  <c r="AP2" i="235"/>
  <c r="AH2" i="235"/>
  <c r="Z2" i="235"/>
  <c r="R2" i="235"/>
  <c r="J2" i="235"/>
  <c r="D2" i="235"/>
  <c r="AU7" i="234"/>
  <c r="AM7" i="234"/>
  <c r="AE7" i="234"/>
  <c r="W7" i="234"/>
  <c r="O7" i="234"/>
  <c r="G7" i="234"/>
  <c r="AU6" i="234"/>
  <c r="AM6" i="234"/>
  <c r="AE6" i="234"/>
  <c r="W6" i="234"/>
  <c r="O6" i="234"/>
  <c r="G6" i="234"/>
  <c r="O5" i="234"/>
  <c r="O4" i="234"/>
  <c r="BL3" i="234"/>
  <c r="C3" i="234"/>
  <c r="BC2" i="234"/>
  <c r="AX2" i="234"/>
  <c r="AP2" i="234"/>
  <c r="AH2" i="234"/>
  <c r="Z2" i="234"/>
  <c r="R2" i="234"/>
  <c r="J2" i="234"/>
  <c r="D2" i="234"/>
  <c r="AU7" i="233"/>
  <c r="AM7" i="233"/>
  <c r="AE7" i="233"/>
  <c r="W7" i="233"/>
  <c r="O7" i="233"/>
  <c r="G7" i="233"/>
  <c r="AU6" i="233"/>
  <c r="AM6" i="233"/>
  <c r="AE6" i="233"/>
  <c r="W6" i="233"/>
  <c r="O6" i="233"/>
  <c r="G6" i="233"/>
  <c r="O5" i="233"/>
  <c r="O4" i="233"/>
  <c r="BL3" i="233"/>
  <c r="C3" i="233"/>
  <c r="BC2" i="233"/>
  <c r="AX2" i="233"/>
  <c r="AP2" i="233"/>
  <c r="AH2" i="233"/>
  <c r="Z2" i="233"/>
  <c r="R2" i="233"/>
  <c r="J2" i="233"/>
  <c r="D2" i="233"/>
  <c r="AU7" i="232"/>
  <c r="AM7" i="232"/>
  <c r="AE7" i="232"/>
  <c r="W7" i="232"/>
  <c r="O7" i="232"/>
  <c r="G7" i="232"/>
  <c r="AU6" i="232"/>
  <c r="AM6" i="232"/>
  <c r="AE6" i="232"/>
  <c r="W6" i="232"/>
  <c r="O6" i="232"/>
  <c r="G6" i="232"/>
  <c r="O5" i="232"/>
  <c r="O4" i="232"/>
  <c r="BL3" i="232"/>
  <c r="C3" i="232"/>
  <c r="BC2" i="232"/>
  <c r="AX2" i="232"/>
  <c r="AP2" i="232"/>
  <c r="AH2" i="232"/>
  <c r="Z2" i="232"/>
  <c r="R2" i="232"/>
  <c r="J2" i="232"/>
  <c r="D2" i="232"/>
  <c r="AU7" i="231"/>
  <c r="AM7" i="231"/>
  <c r="AE7" i="231"/>
  <c r="W7" i="231"/>
  <c r="O7" i="231"/>
  <c r="G7" i="231"/>
  <c r="AU6" i="231"/>
  <c r="AM6" i="231"/>
  <c r="AE6" i="231"/>
  <c r="W6" i="231"/>
  <c r="O6" i="231"/>
  <c r="G6" i="231"/>
  <c r="O5" i="231"/>
  <c r="O4" i="231"/>
  <c r="BL3" i="231"/>
  <c r="C3" i="231"/>
  <c r="BC2" i="231"/>
  <c r="AX2" i="231"/>
  <c r="AP2" i="231"/>
  <c r="AH2" i="231"/>
  <c r="Z2" i="231"/>
  <c r="R2" i="231"/>
  <c r="J2" i="231"/>
  <c r="D2" i="231"/>
  <c r="AU7" i="226"/>
  <c r="AM7" i="226"/>
  <c r="AE7" i="226"/>
  <c r="W7" i="226"/>
  <c r="O7" i="226"/>
  <c r="G7" i="226"/>
  <c r="AU6" i="226"/>
  <c r="AM6" i="226"/>
  <c r="AE6" i="226"/>
  <c r="W6" i="226"/>
  <c r="O6" i="226"/>
  <c r="G6" i="226"/>
  <c r="O5" i="226"/>
  <c r="O4" i="226"/>
  <c r="BL3" i="226"/>
  <c r="C3" i="226"/>
  <c r="BC2" i="226"/>
  <c r="AX2" i="226"/>
  <c r="AP2" i="226"/>
  <c r="AH2" i="226"/>
  <c r="Z2" i="226"/>
  <c r="R2" i="226"/>
  <c r="J2" i="226"/>
  <c r="D2" i="226"/>
  <c r="BF2" i="226" l="1"/>
  <c r="BE2" i="232"/>
  <c r="BF2" i="231"/>
  <c r="BF2" i="235"/>
  <c r="BF2" i="234"/>
  <c r="BE2" i="233"/>
  <c r="BD2" i="232"/>
  <c r="BJ2" i="232" s="1"/>
  <c r="BD2" i="235"/>
  <c r="BJ2" i="235" s="1"/>
  <c r="BD2" i="233"/>
  <c r="BJ2" i="233" s="1"/>
  <c r="BD2" i="234"/>
  <c r="BJ2" i="234" s="1"/>
  <c r="BD2" i="231"/>
  <c r="BJ2" i="231" s="1"/>
  <c r="BE2" i="235"/>
  <c r="BE2" i="226"/>
  <c r="BD2" i="226"/>
  <c r="BJ2" i="226" s="1"/>
  <c r="BE2" i="231"/>
  <c r="BF2" i="232"/>
  <c r="BE2" i="234"/>
  <c r="BF2" i="233"/>
  <c r="AU7" i="222"/>
  <c r="AM7" i="222"/>
  <c r="AE7" i="222"/>
  <c r="W7" i="222"/>
  <c r="O7" i="222"/>
  <c r="G7" i="222"/>
  <c r="AU6" i="222"/>
  <c r="AM6" i="222"/>
  <c r="AE6" i="222"/>
  <c r="W6" i="222"/>
  <c r="O6" i="222"/>
  <c r="G6" i="222"/>
  <c r="O5" i="222"/>
  <c r="O4" i="222"/>
  <c r="BL3" i="222"/>
  <c r="C3" i="222"/>
  <c r="BC2" i="222"/>
  <c r="AX2" i="222"/>
  <c r="AP2" i="222"/>
  <c r="AH2" i="222"/>
  <c r="Z2" i="222"/>
  <c r="R2" i="222"/>
  <c r="J2" i="222"/>
  <c r="D2" i="222"/>
  <c r="AU7" i="219"/>
  <c r="AM7" i="219"/>
  <c r="AE7" i="219"/>
  <c r="W7" i="219"/>
  <c r="O7" i="219"/>
  <c r="G7" i="219"/>
  <c r="AU6" i="219"/>
  <c r="AM6" i="219"/>
  <c r="AE6" i="219"/>
  <c r="W6" i="219"/>
  <c r="O6" i="219"/>
  <c r="G6" i="219"/>
  <c r="O5" i="219"/>
  <c r="O4" i="219"/>
  <c r="BL3" i="219"/>
  <c r="C3" i="219"/>
  <c r="BC2" i="219"/>
  <c r="AX2" i="219"/>
  <c r="AP2" i="219"/>
  <c r="AH2" i="219"/>
  <c r="Z2" i="219"/>
  <c r="R2" i="219"/>
  <c r="J2" i="219"/>
  <c r="D2" i="219"/>
  <c r="AU7" i="217"/>
  <c r="AM7" i="217"/>
  <c r="AE7" i="217"/>
  <c r="W7" i="217"/>
  <c r="O7" i="217"/>
  <c r="G7" i="217"/>
  <c r="AU6" i="217"/>
  <c r="AM6" i="217"/>
  <c r="AE6" i="217"/>
  <c r="W6" i="217"/>
  <c r="O6" i="217"/>
  <c r="G6" i="217"/>
  <c r="O5" i="217"/>
  <c r="O4" i="217"/>
  <c r="BE2" i="217" s="1"/>
  <c r="BL3" i="217"/>
  <c r="C3" i="217"/>
  <c r="BC2" i="217"/>
  <c r="AX2" i="217"/>
  <c r="AP2" i="217"/>
  <c r="AH2" i="217"/>
  <c r="Z2" i="217"/>
  <c r="R2" i="217"/>
  <c r="J2" i="217"/>
  <c r="D2" i="217"/>
  <c r="BF2" i="219" l="1"/>
  <c r="BI2" i="226"/>
  <c r="BI2" i="232"/>
  <c r="BI2" i="231"/>
  <c r="BI2" i="235"/>
  <c r="BI2" i="234"/>
  <c r="BI2" i="233"/>
  <c r="BE2" i="222"/>
  <c r="BF2" i="222"/>
  <c r="BD2" i="222"/>
  <c r="BJ2" i="222" s="1"/>
  <c r="BE2" i="219"/>
  <c r="BD2" i="217"/>
  <c r="BJ2" i="217" s="1"/>
  <c r="BD2" i="219"/>
  <c r="BJ2" i="219" s="1"/>
  <c r="BF2" i="217"/>
  <c r="BI2" i="217" s="1"/>
  <c r="BI2" i="219" l="1"/>
  <c r="BI2" i="222"/>
  <c r="B3" i="5"/>
  <c r="D2" i="123"/>
  <c r="J2" i="123"/>
  <c r="C3" i="123"/>
  <c r="B3" i="59"/>
  <c r="D2" i="151"/>
  <c r="J2" i="151"/>
  <c r="R2" i="151"/>
  <c r="Z2" i="151"/>
  <c r="AH2" i="151"/>
  <c r="AP2" i="151"/>
  <c r="AX2" i="151"/>
  <c r="BC2" i="151"/>
  <c r="C3" i="151"/>
  <c r="BL3" i="151"/>
  <c r="O4" i="151"/>
  <c r="BE2" i="151" s="1"/>
  <c r="O5" i="151"/>
  <c r="G6" i="151"/>
  <c r="O6" i="151"/>
  <c r="W6" i="151"/>
  <c r="AE6" i="151"/>
  <c r="AM6" i="151"/>
  <c r="AU6" i="151"/>
  <c r="G7" i="151"/>
  <c r="O7" i="151"/>
  <c r="W7" i="151"/>
  <c r="AE7" i="151"/>
  <c r="AM7" i="151"/>
  <c r="AU7" i="151"/>
  <c r="BD2" i="151" l="1"/>
  <c r="BJ2" i="151" s="1"/>
  <c r="BF2" i="151"/>
  <c r="BI2" i="151" s="1"/>
</calcChain>
</file>

<file path=xl/sharedStrings.xml><?xml version="1.0" encoding="utf-8"?>
<sst xmlns="http://schemas.openxmlformats.org/spreadsheetml/2006/main" count="2200" uniqueCount="541">
  <si>
    <t>LEES ONDERSTAANDE INFO EERST!!</t>
  </si>
  <si>
    <t>Selectie uitslagen</t>
  </si>
  <si>
    <t>Kring:</t>
  </si>
  <si>
    <t>Aantal afvaardiging Regio:</t>
  </si>
  <si>
    <t>Aantal wedstrijden:</t>
  </si>
  <si>
    <t>Klasse:</t>
  </si>
  <si>
    <t>BB</t>
  </si>
  <si>
    <t>Aantal afval resultaten:</t>
  </si>
  <si>
    <t>Cat.:</t>
  </si>
  <si>
    <t>Plaatsingspunten niet gestart:</t>
  </si>
  <si>
    <t>Aantal reserves:</t>
  </si>
  <si>
    <t>Lokatie:</t>
  </si>
  <si>
    <t>Dressuur</t>
  </si>
  <si>
    <t>Pnt. 60% regel</t>
  </si>
  <si>
    <t>Datum:</t>
  </si>
  <si>
    <t>Tot.</t>
  </si>
  <si>
    <t>afval</t>
  </si>
  <si>
    <t>Beste</t>
  </si>
  <si>
    <t>Pl.</t>
  </si>
  <si>
    <t>Comb.nr.</t>
  </si>
  <si>
    <t>Ruiter/amazone</t>
  </si>
  <si>
    <t>Paard/pony</t>
  </si>
  <si>
    <t>kl.</t>
  </si>
  <si>
    <t>vereniging</t>
  </si>
  <si>
    <t>Ring</t>
  </si>
  <si>
    <t>pnt.C</t>
  </si>
  <si>
    <t>pnt.H</t>
  </si>
  <si>
    <t>pnt.tot</t>
  </si>
  <si>
    <t>ex 1</t>
  </si>
  <si>
    <t>ex 2</t>
  </si>
  <si>
    <t>pl.</t>
  </si>
  <si>
    <t>pl.p.</t>
  </si>
  <si>
    <t>pnt.tot.</t>
  </si>
  <si>
    <t>pnt. H</t>
  </si>
  <si>
    <t>pl.pnt</t>
  </si>
  <si>
    <t>punten</t>
  </si>
  <si>
    <t>Afv.</t>
  </si>
  <si>
    <t>Res.</t>
  </si>
  <si>
    <t>Afv. Regio</t>
  </si>
  <si>
    <t>opmerking</t>
  </si>
  <si>
    <t>B</t>
  </si>
  <si>
    <t>L1</t>
  </si>
  <si>
    <t>L2</t>
  </si>
  <si>
    <t>L1 - L2</t>
  </si>
  <si>
    <t>M1</t>
  </si>
  <si>
    <t>M2</t>
  </si>
  <si>
    <t>M1 - M2</t>
  </si>
  <si>
    <t>Z1</t>
  </si>
  <si>
    <t>Z2</t>
  </si>
  <si>
    <t>ZZL</t>
  </si>
  <si>
    <t>Z1 - Z2</t>
  </si>
  <si>
    <t>Regio Kampioenen</t>
  </si>
  <si>
    <t>Handicap:</t>
  </si>
  <si>
    <t>Aantal per klasse:</t>
  </si>
  <si>
    <t>Volgnr.</t>
  </si>
  <si>
    <t>Klasse</t>
  </si>
  <si>
    <t>Cat.</t>
  </si>
  <si>
    <t>Vereniging</t>
  </si>
  <si>
    <t>Totaal beste</t>
  </si>
  <si>
    <t>Totaal perc.</t>
  </si>
  <si>
    <t>Totaal pl.pnt.</t>
  </si>
  <si>
    <t>Opmerking</t>
  </si>
  <si>
    <t>Selectie wedstrijd</t>
  </si>
  <si>
    <t>Wedstrijd nummer:</t>
  </si>
  <si>
    <t>klasse</t>
  </si>
  <si>
    <t>cat.</t>
  </si>
  <si>
    <t>perc.</t>
  </si>
  <si>
    <t>Waarde</t>
  </si>
  <si>
    <t>Gegevens:</t>
  </si>
  <si>
    <t>Naam van de Kring:</t>
  </si>
  <si>
    <t>kring de Oude IJssel</t>
  </si>
  <si>
    <t>Interval plaatsingspunten:</t>
  </si>
  <si>
    <t>1=(1,2,3,etc) / 2=(1,3,5,etc)</t>
  </si>
  <si>
    <t>Aantal selectie wedstrijden:</t>
  </si>
  <si>
    <t>Aantal jury's:</t>
  </si>
  <si>
    <t>Ex-aequo punten per wedstrijd</t>
  </si>
  <si>
    <t>1=ja / 0=nee</t>
  </si>
  <si>
    <t>Plaatsingspunten niet gefinisht</t>
  </si>
  <si>
    <t>Blanko is volgens plaatsing</t>
  </si>
  <si>
    <t>Importeren punten en/of plaatsing</t>
  </si>
  <si>
    <t>1: Punten van de proef</t>
  </si>
  <si>
    <t>Afvaardiging Regiokampioenschappen</t>
  </si>
  <si>
    <t>Aanmelden, Afmelden, Blanko is iedereen</t>
  </si>
  <si>
    <t>Klasse Z1-Z2 cat. CDE samenvoegen</t>
  </si>
  <si>
    <t>Nee</t>
  </si>
  <si>
    <t>Klasse L1-L2 cat. AB samenvoegen</t>
  </si>
  <si>
    <t>Klasse BB verbergen</t>
  </si>
  <si>
    <t>Ja</t>
  </si>
  <si>
    <t>Tabbladen B, L1-L2, M1-M2, Z1-Z2 nodig</t>
  </si>
  <si>
    <t>Volgorde ex-aequo regeling:</t>
  </si>
  <si>
    <t>(De laagste waarde heeft voorrang, niet ingevulde gegevens doen niet mee voor de volgorde van het resultaat)</t>
  </si>
  <si>
    <t>Totaal beste plaatsingspunten:</t>
  </si>
  <si>
    <t>(dit is een vaste waarde en heeft de hoogste voorrang)</t>
  </si>
  <si>
    <t>Plaatsingspunten 6e wedstrijd:</t>
  </si>
  <si>
    <t>Plaatsingspunten 5e wedstrijd:</t>
  </si>
  <si>
    <t>Plaatsingspunten 4e wedstrijd:</t>
  </si>
  <si>
    <t>Plaatsingspunten 3e wedstrijd:</t>
  </si>
  <si>
    <t>Plaatsingspunten 2e wedstrijd:</t>
  </si>
  <si>
    <t>Plaatsingspunten 1e wedstrijd:</t>
  </si>
  <si>
    <t>Totaal alle plaatsingspunten:</t>
  </si>
  <si>
    <t>Totaal behaalde punten beste wedstrijden:</t>
  </si>
  <si>
    <t>Totaal behaalde punten alle wedstrijden:</t>
  </si>
  <si>
    <t>Omschrijving</t>
  </si>
  <si>
    <t>Lokatie</t>
  </si>
  <si>
    <t>Datum</t>
  </si>
  <si>
    <t>1e wedstrijd</t>
  </si>
  <si>
    <t>2e wedstrijd</t>
  </si>
  <si>
    <t>3e wedstrijd</t>
  </si>
  <si>
    <t>4e wedstrijd</t>
  </si>
  <si>
    <t>5e wedstrijd</t>
  </si>
  <si>
    <t xml:space="preserve"> </t>
  </si>
  <si>
    <t>6e wedstrijd</t>
  </si>
  <si>
    <t>Afvaardiging aan de Regio Kampioenschappen</t>
  </si>
  <si>
    <t>Discipline:</t>
  </si>
  <si>
    <t>Ruiter / amazone</t>
  </si>
  <si>
    <t>HC Lathum</t>
  </si>
  <si>
    <t>Beek</t>
  </si>
  <si>
    <t>Dinxperlo</t>
  </si>
  <si>
    <t>25/26 april</t>
  </si>
  <si>
    <t>16/17 mei</t>
  </si>
  <si>
    <t>13/14 juni</t>
  </si>
  <si>
    <t>937327LO</t>
  </si>
  <si>
    <t>Linde Oosterink</t>
  </si>
  <si>
    <t>Larona</t>
  </si>
  <si>
    <t>Gompert, RV. de</t>
  </si>
  <si>
    <t>988071OS</t>
  </si>
  <si>
    <t>Maartje Smeets</t>
  </si>
  <si>
    <t>Originality</t>
  </si>
  <si>
    <t>Montferlandruiters, RV.</t>
  </si>
  <si>
    <t>1053443MW</t>
  </si>
  <si>
    <t>Maud Van Walstijn</t>
  </si>
  <si>
    <t>Magic Lady-Pomona</t>
  </si>
  <si>
    <t>Zelhem En Omstreken, RV.</t>
  </si>
  <si>
    <t>1000568PB</t>
  </si>
  <si>
    <t>Jenetta Van Beusichem</t>
  </si>
  <si>
    <t>Prins Unique Van  T Stokske</t>
  </si>
  <si>
    <t>Nijgraaf, RV. De</t>
  </si>
  <si>
    <t>1031453OW</t>
  </si>
  <si>
    <t>Our Approval</t>
  </si>
  <si>
    <t>942951KS</t>
  </si>
  <si>
    <t>Istry Striekwold</t>
  </si>
  <si>
    <t>Kupido S</t>
  </si>
  <si>
    <t>Woudruiters, RV.</t>
  </si>
  <si>
    <t>1033732IB</t>
  </si>
  <si>
    <t>Ian Bolk</t>
  </si>
  <si>
    <t>Impression VU</t>
  </si>
  <si>
    <t>976951OS</t>
  </si>
  <si>
    <t>Britt Schiphorst</t>
  </si>
  <si>
    <t>Opium</t>
  </si>
  <si>
    <t>Zevensteen, RV.</t>
  </si>
  <si>
    <t>1001612AV</t>
  </si>
  <si>
    <t>Angeline Ter Vrugt</t>
  </si>
  <si>
    <t>Asanto</t>
  </si>
  <si>
    <t>1034451LD</t>
  </si>
  <si>
    <t>Angelique Van den Broek - Van Dalen</t>
  </si>
  <si>
    <t>Limited Edition</t>
  </si>
  <si>
    <t>942981LM</t>
  </si>
  <si>
    <t>Marleen Mokkink</t>
  </si>
  <si>
    <t>Legacy Fan 'E Beijemastate</t>
  </si>
  <si>
    <t>Graafschap, RV.</t>
  </si>
  <si>
    <t>987598OM</t>
  </si>
  <si>
    <t>Dien Malskat</t>
  </si>
  <si>
    <t>Onyx</t>
  </si>
  <si>
    <t>1042182KS</t>
  </si>
  <si>
    <t>Lisette Sloetjes</t>
  </si>
  <si>
    <t>Kyliana</t>
  </si>
  <si>
    <t>1055598JO</t>
  </si>
  <si>
    <t>Carlijn Oversteegen</t>
  </si>
  <si>
    <t>Jasper</t>
  </si>
  <si>
    <t>Hummelo, RV.</t>
  </si>
  <si>
    <t>1047634ML</t>
  </si>
  <si>
    <t>Janneke Loeters</t>
  </si>
  <si>
    <t>Montana Vdp</t>
  </si>
  <si>
    <t>1009305OO</t>
  </si>
  <si>
    <t>Oh La La</t>
  </si>
  <si>
    <t>859804JL</t>
  </si>
  <si>
    <t>Saskia Leijen</t>
  </si>
  <si>
    <t>Jewel Queen Wd</t>
  </si>
  <si>
    <t>1003827OH</t>
  </si>
  <si>
    <t>Rosalinde Heck</t>
  </si>
  <si>
    <t>Organza Catrasse Texel</t>
  </si>
  <si>
    <t>Bahr, RV.</t>
  </si>
  <si>
    <t>1010767MH</t>
  </si>
  <si>
    <t>Mireille Ten Have</t>
  </si>
  <si>
    <t>Molly ICH</t>
  </si>
  <si>
    <t>Sylawald, RV.</t>
  </si>
  <si>
    <t>1046201OL</t>
  </si>
  <si>
    <t>Jean-rené Luijmes</t>
  </si>
  <si>
    <t>Odessa</t>
  </si>
  <si>
    <t>918725MC</t>
  </si>
  <si>
    <t>Liselot Cantineaux</t>
  </si>
  <si>
    <t>Monet Hefo</t>
  </si>
  <si>
    <t>Liemers (PV.), RV.</t>
  </si>
  <si>
    <t>1026759PJ</t>
  </si>
  <si>
    <t>Purdey Jansen</t>
  </si>
  <si>
    <t>Pharrell</t>
  </si>
  <si>
    <t>976490PD</t>
  </si>
  <si>
    <t>Lynn van Dongen</t>
  </si>
  <si>
    <t>Powerful Overlord</t>
  </si>
  <si>
    <t>Vulcaan, RV.</t>
  </si>
  <si>
    <t>1004130PH</t>
  </si>
  <si>
    <t>Marlies Van Hof</t>
  </si>
  <si>
    <t>Pirelli Sb</t>
  </si>
  <si>
    <t>1053209PH</t>
  </si>
  <si>
    <t>Pamela-Divette</t>
  </si>
  <si>
    <t>907526ME</t>
  </si>
  <si>
    <t>Sabine Evers</t>
  </si>
  <si>
    <t>Maravilla VS</t>
  </si>
  <si>
    <t>944706NB</t>
  </si>
  <si>
    <t>Rianne Berntsen</t>
  </si>
  <si>
    <t>Niteroi A.G.</t>
  </si>
  <si>
    <t>Grensruiters, RV.</t>
  </si>
  <si>
    <t>969534LL</t>
  </si>
  <si>
    <t>Amy Van Leeuwen</t>
  </si>
  <si>
    <t>Lesmee</t>
  </si>
  <si>
    <t>1009689QB</t>
  </si>
  <si>
    <t>Rosan Van Boven</t>
  </si>
  <si>
    <t>Quiloma Z</t>
  </si>
  <si>
    <t>1056378EB</t>
  </si>
  <si>
    <t>Fiene Bakker</t>
  </si>
  <si>
    <t>Elvis</t>
  </si>
  <si>
    <t>947967NS</t>
  </si>
  <si>
    <t>Caroline Janssen - ter Schure</t>
  </si>
  <si>
    <t>Nominate Welldone</t>
  </si>
  <si>
    <t>1005893NB</t>
  </si>
  <si>
    <t>Tjibbe Bosch</t>
  </si>
  <si>
    <t>No Limit</t>
  </si>
  <si>
    <t>Didam e.o., RV.</t>
  </si>
  <si>
    <t>992705JW</t>
  </si>
  <si>
    <t>Linda Waard</t>
  </si>
  <si>
    <t>Jive</t>
  </si>
  <si>
    <t>974041OL</t>
  </si>
  <si>
    <t>Karlijn de Leeuw</t>
  </si>
  <si>
    <t>Oriel De Varcia</t>
  </si>
  <si>
    <t>991637OA</t>
  </si>
  <si>
    <t>Jolijn Van Asselt</t>
  </si>
  <si>
    <t>Ovolie</t>
  </si>
  <si>
    <t>Angerlo Keppel Langerak, RV.</t>
  </si>
  <si>
    <t>988931AC</t>
  </si>
  <si>
    <t>Jorieke Van Cappellen</t>
  </si>
  <si>
    <t>Jolante</t>
  </si>
  <si>
    <t>804852HH</t>
  </si>
  <si>
    <t>Yael Hagelstein</t>
  </si>
  <si>
    <t>Heavenly Rose</t>
  </si>
  <si>
    <t>1019025MH</t>
  </si>
  <si>
    <t>Natasja Schiphorst - Holders</t>
  </si>
  <si>
    <t>Mimoneda</t>
  </si>
  <si>
    <t>974172GB</t>
  </si>
  <si>
    <t>Sharon van de Beek</t>
  </si>
  <si>
    <t>Groenoord's Lolita</t>
  </si>
  <si>
    <t>1055000SV</t>
  </si>
  <si>
    <t>Iris Vink</t>
  </si>
  <si>
    <t>Sizello</t>
  </si>
  <si>
    <t>1051435BW</t>
  </si>
  <si>
    <t>Lisa Wieggers</t>
  </si>
  <si>
    <t>Booster</t>
  </si>
  <si>
    <t>1053087SH</t>
  </si>
  <si>
    <t>Johwenna Hilferink</t>
  </si>
  <si>
    <t>Schameur</t>
  </si>
  <si>
    <t>1024694PH</t>
  </si>
  <si>
    <t>Pebbles</t>
  </si>
  <si>
    <t>1041925JW</t>
  </si>
  <si>
    <t>Marit de Wit</t>
  </si>
  <si>
    <t>Jemeralda</t>
  </si>
  <si>
    <t>1055142OH</t>
  </si>
  <si>
    <t>Marlou Van Huet</t>
  </si>
  <si>
    <t>Ocean Gold C</t>
  </si>
  <si>
    <t>1032863DU</t>
  </si>
  <si>
    <t>Suzannah Uytdewilligen</t>
  </si>
  <si>
    <t>Dorinda Bella</t>
  </si>
  <si>
    <t>1033898OD</t>
  </si>
  <si>
    <t>Demi Dulda</t>
  </si>
  <si>
    <t>Ocean Black Pearl</t>
  </si>
  <si>
    <t>1052561SB</t>
  </si>
  <si>
    <t>Vanessa Everts - Buist</t>
  </si>
  <si>
    <t>Silke</t>
  </si>
  <si>
    <t>1051019SR</t>
  </si>
  <si>
    <t>Levi Roeterink</t>
  </si>
  <si>
    <t>Sueño Negro LRD</t>
  </si>
  <si>
    <t>1056202PR</t>
  </si>
  <si>
    <t>Lisa van Ree</t>
  </si>
  <si>
    <t>P'hazar</t>
  </si>
  <si>
    <t>1053424EM</t>
  </si>
  <si>
    <t>Fenne-May van der Maten</t>
  </si>
  <si>
    <t>Eva Lynn</t>
  </si>
  <si>
    <t>1044582EK</t>
  </si>
  <si>
    <t>Britney Kersten</t>
  </si>
  <si>
    <t>Ensueño Nadales</t>
  </si>
  <si>
    <t>1036639PH</t>
  </si>
  <si>
    <t>Iza Helmink</t>
  </si>
  <si>
    <t>Proud Filly H</t>
  </si>
  <si>
    <t>1054872SJ</t>
  </si>
  <si>
    <t>Henrike Jansen</t>
  </si>
  <si>
    <t>Styx Joe Distell</t>
  </si>
  <si>
    <t>1053074ZE</t>
  </si>
  <si>
    <t>Liselot Eysink</t>
  </si>
  <si>
    <t>Zalinde</t>
  </si>
  <si>
    <t>1054790RW</t>
  </si>
  <si>
    <t>Nikky Wanders</t>
  </si>
  <si>
    <t>Runner</t>
  </si>
  <si>
    <t>1053508RR</t>
  </si>
  <si>
    <t>Daphne Reijmer</t>
  </si>
  <si>
    <t>Rihanna-Mora L</t>
  </si>
  <si>
    <t>921756JW</t>
  </si>
  <si>
    <t>Iris Wagenvoort</t>
  </si>
  <si>
    <t>Jurre</t>
  </si>
  <si>
    <t>Bosruiters, RV.</t>
  </si>
  <si>
    <t>1007813PS</t>
  </si>
  <si>
    <t>Maud Schiphorst</t>
  </si>
  <si>
    <t>Popeye</t>
  </si>
  <si>
    <t>1019549PK</t>
  </si>
  <si>
    <t>Sophie Ten Kate</t>
  </si>
  <si>
    <t>Paerl Sollenburg</t>
  </si>
  <si>
    <t>1023051RW</t>
  </si>
  <si>
    <t>Linda de Waal</t>
  </si>
  <si>
    <t>River O'Jatry Bj</t>
  </si>
  <si>
    <t>1016892OB</t>
  </si>
  <si>
    <t>Hanny Bosch - Bleekman</t>
  </si>
  <si>
    <t>O'Neill</t>
  </si>
  <si>
    <t>1022036OH</t>
  </si>
  <si>
    <t>Milou Hennekij</t>
  </si>
  <si>
    <t>Olympia</t>
  </si>
  <si>
    <t>1020691NS</t>
  </si>
  <si>
    <t>Nonchalance</t>
  </si>
  <si>
    <t>1015768LB</t>
  </si>
  <si>
    <t>Ymke Bulten</t>
  </si>
  <si>
    <t>Lambadero</t>
  </si>
  <si>
    <t>1056752RH</t>
  </si>
  <si>
    <t>Nicole Hendriks</t>
  </si>
  <si>
    <t>1041298LK</t>
  </si>
  <si>
    <t>Charlotte Koskamp</t>
  </si>
  <si>
    <t>Legendale</t>
  </si>
  <si>
    <t>1041641LE</t>
  </si>
  <si>
    <t>Lana Del Ray</t>
  </si>
  <si>
    <t>1039142PR</t>
  </si>
  <si>
    <t>Janine Raasing</t>
  </si>
  <si>
    <t>Pippa</t>
  </si>
  <si>
    <t>1034925RH</t>
  </si>
  <si>
    <t>Bianca Hol</t>
  </si>
  <si>
    <t>Risky Love Gb</t>
  </si>
  <si>
    <t>Boleemruiters, RV.</t>
  </si>
  <si>
    <t>1010502CL</t>
  </si>
  <si>
    <t>Wendy van Lienden</t>
  </si>
  <si>
    <t>Ceder</t>
  </si>
  <si>
    <t>1054681NS</t>
  </si>
  <si>
    <t>Kyra Stern</t>
  </si>
  <si>
    <t>Nouveau-Daula</t>
  </si>
  <si>
    <t>1056486SA</t>
  </si>
  <si>
    <t>1049288SB</t>
  </si>
  <si>
    <t>Shamelesss</t>
  </si>
  <si>
    <t>1013282PG</t>
  </si>
  <si>
    <t>Romy Grob</t>
  </si>
  <si>
    <t>Power</t>
  </si>
  <si>
    <t>1026011PK</t>
  </si>
  <si>
    <t>Saskia Kleinreesink</t>
  </si>
  <si>
    <t>Porsche Kds</t>
  </si>
  <si>
    <t>1041138RB</t>
  </si>
  <si>
    <t>Rover Tetti Zw</t>
  </si>
  <si>
    <t>1042488LP</t>
  </si>
  <si>
    <t>Jessica Oldenburg - Philipsen</t>
  </si>
  <si>
    <t>L'Espoir Gs</t>
  </si>
  <si>
    <t>1015145OJ</t>
  </si>
  <si>
    <t>Nio Jansen</t>
  </si>
  <si>
    <t>One And Only</t>
  </si>
  <si>
    <t>1039532KV</t>
  </si>
  <si>
    <t>Kim Versluijs</t>
  </si>
  <si>
    <t>Kayenne</t>
  </si>
  <si>
    <t>1052523SH</t>
  </si>
  <si>
    <t>Kim Holman</t>
  </si>
  <si>
    <t>Sioux</t>
  </si>
  <si>
    <t>1035752RH</t>
  </si>
  <si>
    <t>Rianne Hofstee</t>
  </si>
  <si>
    <t>Red Heat</t>
  </si>
  <si>
    <t>1048789SB</t>
  </si>
  <si>
    <t>Ariska Oldenhave - van den Berg</t>
  </si>
  <si>
    <t>Spring Valley A.C.</t>
  </si>
  <si>
    <t>1052770GB</t>
  </si>
  <si>
    <t>Laura Bussink</t>
  </si>
  <si>
    <t>Guusje</t>
  </si>
  <si>
    <t>1045520HD</t>
  </si>
  <si>
    <t>hot gossip</t>
  </si>
  <si>
    <t>1005095NR</t>
  </si>
  <si>
    <t>Suzan Rasing</t>
  </si>
  <si>
    <t>Noir</t>
  </si>
  <si>
    <t>1032692AB</t>
  </si>
  <si>
    <t>Brigitte Putman - Bolk</t>
  </si>
  <si>
    <t>Allure v/d Keppelse Staart</t>
  </si>
  <si>
    <t>1018980PP</t>
  </si>
  <si>
    <t>Nicole Philipsen</t>
  </si>
  <si>
    <t>Pablo</t>
  </si>
  <si>
    <t>869365ID</t>
  </si>
  <si>
    <t>Denise Daniels</t>
  </si>
  <si>
    <t>It's Quality G</t>
  </si>
  <si>
    <t>991660MD</t>
  </si>
  <si>
    <t>Maree Doornink</t>
  </si>
  <si>
    <t>Mira</t>
  </si>
  <si>
    <t>854314HG</t>
  </si>
  <si>
    <t>Robin Giesen</t>
  </si>
  <si>
    <t>Hattrick</t>
  </si>
  <si>
    <t>1048034RL</t>
  </si>
  <si>
    <t>Noa Lucassen</t>
  </si>
  <si>
    <t>Rose Off Karla Wgh</t>
  </si>
  <si>
    <t>1017610OH</t>
  </si>
  <si>
    <t>Margot Haring</t>
  </si>
  <si>
    <t>Onandez Vl</t>
  </si>
  <si>
    <t>960058MW</t>
  </si>
  <si>
    <t>Mies Wullink</t>
  </si>
  <si>
    <t>Macho</t>
  </si>
  <si>
    <t>1002223GB</t>
  </si>
  <si>
    <t>Jeannette Ter Bogt</t>
  </si>
  <si>
    <t>Genovieve</t>
  </si>
  <si>
    <t>1024440DB</t>
  </si>
  <si>
    <t>Yvonne Bekker</t>
  </si>
  <si>
    <t>Diablo AM</t>
  </si>
  <si>
    <t>834743DR</t>
  </si>
  <si>
    <t>Romy De Ruiter</t>
  </si>
  <si>
    <t>Donna-Utopia</t>
  </si>
  <si>
    <t>1055523SH</t>
  </si>
  <si>
    <t>Ingrid Huyink</t>
  </si>
  <si>
    <t>Super Sonic</t>
  </si>
  <si>
    <t>1053939RS</t>
  </si>
  <si>
    <t>Laura Simonides</t>
  </si>
  <si>
    <t>Ratatouille</t>
  </si>
  <si>
    <t>t Stille Wald, RV. Ruitervereniging</t>
  </si>
  <si>
    <t>937935FB</t>
  </si>
  <si>
    <t>Fürst Fritz</t>
  </si>
  <si>
    <t>940366CM</t>
  </si>
  <si>
    <t>Cherry</t>
  </si>
  <si>
    <t>809623IH</t>
  </si>
  <si>
    <t>Indy ICH</t>
  </si>
  <si>
    <t>832325DF</t>
  </si>
  <si>
    <t>Dion</t>
  </si>
  <si>
    <t>868569GB</t>
  </si>
  <si>
    <t>Grace Kelly</t>
  </si>
  <si>
    <t>851229ZU</t>
  </si>
  <si>
    <t>Herslev Mark's Zpirit</t>
  </si>
  <si>
    <t>958069NJ</t>
  </si>
  <si>
    <t>Malou Jansen</t>
  </si>
  <si>
    <t>Nobrinalene Reina</t>
  </si>
  <si>
    <t>998518PT</t>
  </si>
  <si>
    <t>Parel-Vrouwe</t>
  </si>
  <si>
    <t>1040380LB</t>
  </si>
  <si>
    <t>Lady- Ann Vd Akkerman</t>
  </si>
  <si>
    <t>966719GH</t>
  </si>
  <si>
    <t>Good luck AGH</t>
  </si>
  <si>
    <t>934559GB</t>
  </si>
  <si>
    <t>Gwendolyn</t>
  </si>
  <si>
    <t>1057428SW</t>
  </si>
  <si>
    <t>Safari</t>
  </si>
  <si>
    <t>953349DH</t>
  </si>
  <si>
    <t>Doortje H&amp;H</t>
  </si>
  <si>
    <t>909951EH</t>
  </si>
  <si>
    <t>Easy Boy</t>
  </si>
  <si>
    <t>1039888RR</t>
  </si>
  <si>
    <t>Ravi.V.</t>
  </si>
  <si>
    <t>Raaya Vdp</t>
  </si>
  <si>
    <t>1035409MW</t>
  </si>
  <si>
    <t>Mr.Jackson</t>
  </si>
  <si>
    <t>844018DV</t>
  </si>
  <si>
    <t>Delotte Z</t>
  </si>
  <si>
    <t>972233TB</t>
  </si>
  <si>
    <t>Toedeloe</t>
  </si>
  <si>
    <t>1000750MO</t>
  </si>
  <si>
    <t>Myrthe</t>
  </si>
  <si>
    <t>1050793SJ</t>
  </si>
  <si>
    <t>Sibel TN NL</t>
  </si>
  <si>
    <t>1003581WR</t>
  </si>
  <si>
    <t>Linda Roekevisch</t>
  </si>
  <si>
    <t>Ward</t>
  </si>
  <si>
    <t>1041325NR</t>
  </si>
  <si>
    <t>Nuray R.</t>
  </si>
  <si>
    <t>1058963KA</t>
  </si>
  <si>
    <t>Sira Agelink</t>
  </si>
  <si>
    <t>Keanu</t>
  </si>
  <si>
    <t>1058928CH</t>
  </si>
  <si>
    <t>Chanel</t>
  </si>
  <si>
    <t>1031360RS</t>
  </si>
  <si>
    <t>Rayoban Skl</t>
  </si>
  <si>
    <t>1047541AK</t>
  </si>
  <si>
    <t>Aalbrinkhoeve's Robijn</t>
  </si>
  <si>
    <t>Special Señorita</t>
  </si>
  <si>
    <t>Laura Meijer</t>
  </si>
  <si>
    <t>Ingrid Hooijman</t>
  </si>
  <si>
    <t>Jessica Frerichs</t>
  </si>
  <si>
    <t>Gerry Hoksbergen - Bramel</t>
  </si>
  <si>
    <t>Jessy Uytdewilligen</t>
  </si>
  <si>
    <t>Janice Timmermans</t>
  </si>
  <si>
    <t>Myrthe Bosma</t>
  </si>
  <si>
    <t>Anne Hoof</t>
  </si>
  <si>
    <t>Robin Den Broeder</t>
  </si>
  <si>
    <t>Marion Van der Waals</t>
  </si>
  <si>
    <t>Anoek Hoekstra</t>
  </si>
  <si>
    <t>Thamar Hendriks</t>
  </si>
  <si>
    <t>Maayke Borst - Romijn</t>
  </si>
  <si>
    <t>Anja Wijgerse</t>
  </si>
  <si>
    <t>Maike Vermeer</t>
  </si>
  <si>
    <t>Linde Peters - Oortveld</t>
  </si>
  <si>
    <t>Levy Janssen</t>
  </si>
  <si>
    <t>Judith Roelofs - Ten Have</t>
  </si>
  <si>
    <t>Daniëlla Huntink</t>
  </si>
  <si>
    <t>Janne Sloot</t>
  </si>
  <si>
    <t>Kringkampioen</t>
  </si>
  <si>
    <t>1028045NB</t>
  </si>
  <si>
    <t>Anne Te Beest</t>
  </si>
  <si>
    <t>Naesca</t>
  </si>
  <si>
    <t>907386LH</t>
  </si>
  <si>
    <t>Lenthe H.</t>
  </si>
  <si>
    <t>Bosgoed (RV), Stal</t>
  </si>
  <si>
    <t>1013674EK</t>
  </si>
  <si>
    <t>Escapa</t>
  </si>
  <si>
    <t>987860GW</t>
  </si>
  <si>
    <t>Ginger</t>
  </si>
  <si>
    <t xml:space="preserve">Import gegevens </t>
  </si>
  <si>
    <t>Emma Haak</t>
  </si>
  <si>
    <t>Celeste Klein wentink</t>
  </si>
  <si>
    <t>Kylie Wolters</t>
  </si>
  <si>
    <t>Klasse: B</t>
  </si>
  <si>
    <t>141,33</t>
  </si>
  <si>
    <t>Klasse: L1</t>
  </si>
  <si>
    <t>Klasse: L2</t>
  </si>
  <si>
    <t>145,33</t>
  </si>
  <si>
    <t>Klasse: M1</t>
  </si>
  <si>
    <t>143,33</t>
  </si>
  <si>
    <t>Klasse: M2</t>
  </si>
  <si>
    <t>134,00</t>
  </si>
  <si>
    <t>Klasse: Z1</t>
  </si>
  <si>
    <t>141,18</t>
  </si>
  <si>
    <t>Klasse: Z2</t>
  </si>
  <si>
    <t>142,94</t>
  </si>
  <si>
    <t>Klasse: ZZL</t>
  </si>
  <si>
    <t>133,14</t>
  </si>
  <si>
    <t>Afvaardiging: 7</t>
  </si>
  <si>
    <t>1e Res.</t>
  </si>
  <si>
    <t>2e Res.</t>
  </si>
  <si>
    <t>Afvaardiging: 6</t>
  </si>
  <si>
    <t>Afvaardiging: 4</t>
  </si>
  <si>
    <t>Alle afgevaardigden en reserve dienen zich op te geven via Mijn KNHS!</t>
  </si>
  <si>
    <t>3 en 4 juli in Nunspeet</t>
  </si>
  <si>
    <t>4 juli B t/m M2</t>
  </si>
  <si>
    <t>3 juli Z1, Z2 en ZZlicht en kur op muziek.</t>
  </si>
  <si>
    <t>OPGEVEN VOOR 18 JUNI!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</si>
</sst>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10"/>
      <name val="Arial"/>
      <family val="2"/>
    </font>
    <font>
      <b/>
      <sz val="10"/>
      <name val="Arial"/>
      <family val="2"/>
    </font>
    <font>
      <sz val="18"/>
      <name val="Arial"/>
      <family val="2"/>
    </font>
    <font>
      <b/>
      <sz val="22"/>
      <color indexed="57"/>
      <name val="Arial"/>
      <family val="2"/>
    </font>
    <font>
      <b/>
      <sz val="22"/>
      <color indexed="10"/>
      <name val="Arial"/>
      <family val="2"/>
    </font>
    <font>
      <sz val="10"/>
      <color rgb="FF363636"/>
      <name val="Arial"/>
      <family val="2"/>
    </font>
    <font>
      <sz val="10"/>
      <color rgb="FF000000"/>
      <name val="Arial"/>
      <family val="2"/>
    </font>
    <font>
      <sz val="8"/>
      <color rgb="FF000000"/>
      <name val="Arial"/>
      <family val="2"/>
    </font>
    <font>
      <sz val="8"/>
      <color rgb="FF000000"/>
      <name val="Tahoma"/>
      <family val="2"/>
    </font>
    <font>
      <b/>
      <sz val="22"/>
      <name val="Arial"/>
      <family val="2"/>
    </font>
    <font>
      <sz val="16"/>
      <color theme="1"/>
      <name val="Arial"/>
      <family val="2"/>
    </font>
  </fonts>
  <fills count="7">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43"/>
        <bgColor indexed="64"/>
      </patternFill>
    </fill>
    <fill>
      <patternFill patternType="solid">
        <fgColor indexed="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162">
    <xf numFmtId="0" fontId="0" fillId="0" borderId="0" xfId="0"/>
    <xf numFmtId="0" fontId="0" fillId="0" borderId="0" xfId="0" applyProtection="1">
      <protection locked="0"/>
    </xf>
    <xf numFmtId="0" fontId="0" fillId="2" borderId="1" xfId="0" applyFill="1" applyBorder="1"/>
    <xf numFmtId="0" fontId="0" fillId="2" borderId="2" xfId="0" applyFill="1" applyBorder="1"/>
    <xf numFmtId="0" fontId="0" fillId="2" borderId="1" xfId="0" applyFill="1" applyBorder="1" applyAlignment="1">
      <alignment vertical="center"/>
    </xf>
    <xf numFmtId="0" fontId="0" fillId="2" borderId="1" xfId="0" applyFill="1" applyBorder="1" applyAlignment="1">
      <alignment wrapText="1"/>
    </xf>
    <xf numFmtId="0" fontId="0" fillId="0" borderId="1" xfId="0" applyBorder="1" applyAlignment="1" applyProtection="1">
      <alignment horizontal="left"/>
      <protection locked="0"/>
    </xf>
    <xf numFmtId="0" fontId="0" fillId="0" borderId="0" xfId="0" applyAlignment="1">
      <alignment horizontal="center"/>
    </xf>
    <xf numFmtId="0" fontId="0" fillId="2" borderId="2" xfId="0" applyFill="1" applyBorder="1" applyAlignment="1">
      <alignment horizontal="center"/>
    </xf>
    <xf numFmtId="0" fontId="0" fillId="2" borderId="3" xfId="0" applyFill="1" applyBorder="1"/>
    <xf numFmtId="0" fontId="0" fillId="0" borderId="4" xfId="0" applyBorder="1" applyAlignment="1">
      <alignment horizontal="center"/>
    </xf>
    <xf numFmtId="0" fontId="0" fillId="2" borderId="1" xfId="0" applyFill="1" applyBorder="1" applyAlignment="1">
      <alignment horizontal="center" wrapText="1"/>
    </xf>
    <xf numFmtId="0" fontId="0" fillId="0" borderId="1" xfId="0" applyBorder="1" applyAlignment="1">
      <alignment horizontal="center"/>
    </xf>
    <xf numFmtId="0" fontId="0" fillId="0" borderId="0" xfId="0" applyAlignment="1">
      <alignment horizontal="right" vertical="top"/>
    </xf>
    <xf numFmtId="0" fontId="0" fillId="2" borderId="1" xfId="0" applyFill="1" applyBorder="1" applyAlignment="1">
      <alignment horizontal="right" vertical="top" wrapText="1"/>
    </xf>
    <xf numFmtId="0" fontId="0" fillId="0" borderId="0" xfId="0" applyAlignment="1" applyProtection="1">
      <alignment horizontal="right" vertical="top"/>
      <protection locked="0"/>
    </xf>
    <xf numFmtId="0" fontId="0" fillId="2" borderId="1" xfId="0" applyFill="1" applyBorder="1" applyAlignment="1">
      <alignment horizontal="center"/>
    </xf>
    <xf numFmtId="0" fontId="0" fillId="0" borderId="4" xfId="0" applyBorder="1" applyAlignment="1">
      <alignment horizontal="left" vertical="center"/>
    </xf>
    <xf numFmtId="0" fontId="0" fillId="0" borderId="1" xfId="0" applyBorder="1" applyAlignment="1" applyProtection="1">
      <alignment horizontal="left" vertical="center" wrapText="1"/>
      <protection locked="0"/>
    </xf>
    <xf numFmtId="0" fontId="0" fillId="0" borderId="1" xfId="0" applyBorder="1" applyAlignment="1">
      <alignment horizontal="left"/>
    </xf>
    <xf numFmtId="0" fontId="2" fillId="2" borderId="1" xfId="0" applyFont="1" applyFill="1" applyBorder="1"/>
    <xf numFmtId="0" fontId="2" fillId="2" borderId="2" xfId="0" applyFont="1" applyFill="1" applyBorder="1"/>
    <xf numFmtId="0" fontId="0" fillId="0" borderId="1" xfId="0" applyBorder="1"/>
    <xf numFmtId="0" fontId="0" fillId="0" borderId="1" xfId="0" applyBorder="1" applyProtection="1">
      <protection locked="0"/>
    </xf>
    <xf numFmtId="0" fontId="0" fillId="2" borderId="0" xfId="0" applyFill="1"/>
    <xf numFmtId="0" fontId="1" fillId="0" borderId="2" xfId="0" applyFont="1" applyBorder="1"/>
    <xf numFmtId="0" fontId="0" fillId="0" borderId="2" xfId="0" applyBorder="1" applyAlignment="1" applyProtection="1">
      <alignment horizontal="left"/>
      <protection locked="0"/>
    </xf>
    <xf numFmtId="0" fontId="0" fillId="2" borderId="5" xfId="0" applyFill="1" applyBorder="1"/>
    <xf numFmtId="0" fontId="0" fillId="2" borderId="3" xfId="0"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1" fontId="0" fillId="0" borderId="0" xfId="0" applyNumberFormat="1"/>
    <xf numFmtId="49" fontId="0" fillId="0" borderId="1" xfId="0" applyNumberFormat="1" applyBorder="1" applyAlignment="1" applyProtection="1">
      <alignment horizontal="left"/>
      <protection locked="0"/>
    </xf>
    <xf numFmtId="0" fontId="0" fillId="2" borderId="7" xfId="0" applyFill="1" applyBorder="1" applyAlignment="1" applyProtection="1">
      <alignment horizontal="left"/>
      <protection locked="0"/>
    </xf>
    <xf numFmtId="0" fontId="0" fillId="2" borderId="8" xfId="0" applyFill="1" applyBorder="1" applyAlignment="1" applyProtection="1">
      <alignment horizontal="left"/>
      <protection locked="0"/>
    </xf>
    <xf numFmtId="0" fontId="0" fillId="2" borderId="7" xfId="0" applyFill="1" applyBorder="1" applyAlignment="1">
      <alignment horizontal="left"/>
    </xf>
    <xf numFmtId="0" fontId="0" fillId="2" borderId="8" xfId="0" applyFill="1" applyBorder="1" applyAlignment="1">
      <alignment horizontal="left"/>
    </xf>
    <xf numFmtId="0" fontId="0" fillId="2" borderId="9" xfId="0" applyFill="1" applyBorder="1" applyAlignment="1">
      <alignment horizontal="center"/>
    </xf>
    <xf numFmtId="0" fontId="0" fillId="0" borderId="7" xfId="0" applyBorder="1" applyAlignment="1" applyProtection="1">
      <alignment horizontal="left"/>
      <protection locked="0"/>
    </xf>
    <xf numFmtId="0" fontId="0" fillId="0" borderId="9" xfId="0" applyBorder="1" applyAlignment="1" applyProtection="1">
      <alignment horizontal="left"/>
      <protection locked="0"/>
    </xf>
    <xf numFmtId="0" fontId="0" fillId="0" borderId="8" xfId="0" applyBorder="1" applyAlignment="1" applyProtection="1">
      <alignment horizontal="left"/>
      <protection locked="0"/>
    </xf>
    <xf numFmtId="0" fontId="0" fillId="2" borderId="8" xfId="0" applyFill="1" applyBorder="1" applyAlignment="1" applyProtection="1">
      <alignment horizontal="center"/>
      <protection locked="0"/>
    </xf>
    <xf numFmtId="0" fontId="0" fillId="0" borderId="6" xfId="0" applyBorder="1" applyProtection="1">
      <protection locked="0"/>
    </xf>
    <xf numFmtId="0" fontId="0" fillId="0" borderId="10" xfId="0" applyBorder="1" applyAlignment="1" applyProtection="1">
      <alignment horizontal="left"/>
      <protection locked="0"/>
    </xf>
    <xf numFmtId="0" fontId="0" fillId="0" borderId="11" xfId="0" applyBorder="1" applyAlignment="1" applyProtection="1">
      <alignment horizontal="left"/>
      <protection locked="0"/>
    </xf>
    <xf numFmtId="0" fontId="0" fillId="0" borderId="12" xfId="0" applyBorder="1" applyAlignment="1" applyProtection="1">
      <alignment horizontal="left"/>
      <protection locked="0"/>
    </xf>
    <xf numFmtId="0" fontId="0" fillId="0" borderId="13" xfId="0" applyBorder="1" applyAlignment="1" applyProtection="1">
      <alignment horizontal="center"/>
      <protection locked="0"/>
    </xf>
    <xf numFmtId="0" fontId="0" fillId="0" borderId="0" xfId="0" applyAlignment="1" applyProtection="1">
      <alignment horizontal="center"/>
      <protection locked="0"/>
    </xf>
    <xf numFmtId="0" fontId="0" fillId="0" borderId="6" xfId="0" applyBorder="1" applyAlignment="1" applyProtection="1">
      <alignment horizontal="center"/>
      <protection locked="0"/>
    </xf>
    <xf numFmtId="0" fontId="0" fillId="2" borderId="14" xfId="0" applyFill="1" applyBorder="1" applyAlignment="1" applyProtection="1">
      <alignment horizontal="left"/>
      <protection locked="0"/>
    </xf>
    <xf numFmtId="0" fontId="0" fillId="2" borderId="4" xfId="0" applyFill="1" applyBorder="1" applyAlignment="1" applyProtection="1">
      <alignment horizontal="left"/>
      <protection locked="0"/>
    </xf>
    <xf numFmtId="0" fontId="0" fillId="2" borderId="10" xfId="0" applyFill="1" applyBorder="1" applyAlignment="1" applyProtection="1">
      <alignment horizontal="left"/>
      <protection locked="0"/>
    </xf>
    <xf numFmtId="0" fontId="0" fillId="2" borderId="12" xfId="0" applyFill="1" applyBorder="1" applyAlignment="1" applyProtection="1">
      <alignment horizontal="left"/>
      <protection locked="0"/>
    </xf>
    <xf numFmtId="0" fontId="0" fillId="2" borderId="11" xfId="0" applyFill="1" applyBorder="1" applyAlignment="1" applyProtection="1">
      <alignment horizontal="left"/>
      <protection locked="0"/>
    </xf>
    <xf numFmtId="0" fontId="0" fillId="2" borderId="1" xfId="0" applyFill="1" applyBorder="1" applyProtection="1">
      <protection locked="0"/>
    </xf>
    <xf numFmtId="0" fontId="0" fillId="2" borderId="0" xfId="0" applyFill="1" applyAlignment="1" applyProtection="1">
      <alignment horizontal="left"/>
      <protection locked="0"/>
    </xf>
    <xf numFmtId="0" fontId="0" fillId="2" borderId="9" xfId="0" applyFill="1" applyBorder="1" applyAlignment="1">
      <alignment horizontal="left"/>
    </xf>
    <xf numFmtId="0" fontId="0" fillId="2" borderId="7" xfId="0" applyFill="1" applyBorder="1"/>
    <xf numFmtId="0" fontId="0" fillId="3" borderId="1" xfId="0" applyFill="1" applyBorder="1" applyAlignment="1">
      <alignment horizontal="center"/>
    </xf>
    <xf numFmtId="0" fontId="0" fillId="3" borderId="1" xfId="0" applyFill="1" applyBorder="1" applyProtection="1">
      <protection locked="0"/>
    </xf>
    <xf numFmtId="0" fontId="0" fillId="3" borderId="1" xfId="0" applyFill="1" applyBorder="1"/>
    <xf numFmtId="0" fontId="0" fillId="3" borderId="7" xfId="0" applyFill="1" applyBorder="1" applyProtection="1">
      <protection locked="0"/>
    </xf>
    <xf numFmtId="0" fontId="0" fillId="4" borderId="1" xfId="0" applyFill="1" applyBorder="1" applyProtection="1">
      <protection locked="0"/>
    </xf>
    <xf numFmtId="0" fontId="0" fillId="4" borderId="1" xfId="0" applyFill="1" applyBorder="1"/>
    <xf numFmtId="0" fontId="0" fillId="4" borderId="7" xfId="0" applyFill="1" applyBorder="1" applyProtection="1">
      <protection locked="0"/>
    </xf>
    <xf numFmtId="0" fontId="0" fillId="5" borderId="1" xfId="0" applyFill="1" applyBorder="1" applyProtection="1">
      <protection locked="0"/>
    </xf>
    <xf numFmtId="0" fontId="0" fillId="5" borderId="1" xfId="0" applyFill="1" applyBorder="1"/>
    <xf numFmtId="0" fontId="0" fillId="5" borderId="7" xfId="0" applyFill="1" applyBorder="1" applyProtection="1">
      <protection locked="0"/>
    </xf>
    <xf numFmtId="0" fontId="0" fillId="2" borderId="12" xfId="0" applyFill="1" applyBorder="1"/>
    <xf numFmtId="0" fontId="0" fillId="2" borderId="15" xfId="0" applyFill="1" applyBorder="1"/>
    <xf numFmtId="0" fontId="0" fillId="3" borderId="7" xfId="0" applyFill="1" applyBorder="1"/>
    <xf numFmtId="0" fontId="0" fillId="4" borderId="7" xfId="0" applyFill="1" applyBorder="1"/>
    <xf numFmtId="0" fontId="0" fillId="5" borderId="7" xfId="0" applyFill="1" applyBorder="1"/>
    <xf numFmtId="0" fontId="0" fillId="0" borderId="2" xfId="0" applyBorder="1" applyAlignment="1">
      <alignment horizontal="left"/>
    </xf>
    <xf numFmtId="0" fontId="0" fillId="0" borderId="10" xfId="0" applyBorder="1" applyAlignment="1">
      <alignment horizontal="left"/>
    </xf>
    <xf numFmtId="0" fontId="0" fillId="0" borderId="13" xfId="0" applyBorder="1" applyAlignment="1">
      <alignment horizontal="left"/>
    </xf>
    <xf numFmtId="0" fontId="0" fillId="2" borderId="13" xfId="0" applyFill="1" applyBorder="1"/>
    <xf numFmtId="0" fontId="1" fillId="0" borderId="1" xfId="0" applyFont="1" applyBorder="1"/>
    <xf numFmtId="0" fontId="4" fillId="0" borderId="0" xfId="1" applyFont="1" applyAlignment="1">
      <alignment horizontal="center" vertical="top" wrapText="1"/>
    </xf>
    <xf numFmtId="0" fontId="5" fillId="0" borderId="0" xfId="1" applyFont="1" applyAlignment="1">
      <alignment vertical="top" wrapText="1"/>
    </xf>
    <xf numFmtId="0" fontId="1" fillId="0" borderId="1" xfId="0" applyFont="1" applyBorder="1" applyAlignment="1" applyProtection="1">
      <alignment horizontal="left"/>
      <protection locked="0"/>
    </xf>
    <xf numFmtId="0" fontId="0" fillId="0" borderId="4" xfId="0" applyBorder="1"/>
    <xf numFmtId="0" fontId="2" fillId="0" borderId="4" xfId="0" applyFont="1" applyBorder="1" applyAlignment="1">
      <alignment vertical="center"/>
    </xf>
    <xf numFmtId="0" fontId="1" fillId="0" borderId="0" xfId="0" applyFont="1"/>
    <xf numFmtId="0" fontId="6" fillId="0" borderId="0" xfId="0" applyFont="1"/>
    <xf numFmtId="0" fontId="1" fillId="2" borderId="1" xfId="0" applyFont="1" applyFill="1" applyBorder="1"/>
    <xf numFmtId="49" fontId="1" fillId="0" borderId="1" xfId="0" applyNumberFormat="1" applyFont="1" applyBorder="1" applyAlignment="1" applyProtection="1">
      <alignment horizontal="left"/>
      <protection locked="0"/>
    </xf>
    <xf numFmtId="0" fontId="0" fillId="0" borderId="0" xfId="0" quotePrefix="1" applyProtection="1">
      <protection locked="0"/>
    </xf>
    <xf numFmtId="0" fontId="1" fillId="0" borderId="0" xfId="0" applyFont="1" applyProtection="1">
      <protection locked="0"/>
    </xf>
    <xf numFmtId="0" fontId="0" fillId="0" borderId="7" xfId="0" applyBorder="1" applyAlignment="1">
      <alignment horizontal="left"/>
    </xf>
    <xf numFmtId="0" fontId="0" fillId="0" borderId="9" xfId="0" applyBorder="1" applyAlignment="1">
      <alignment horizontal="left"/>
    </xf>
    <xf numFmtId="0" fontId="0" fillId="0" borderId="8" xfId="0" applyBorder="1" applyAlignment="1">
      <alignment horizontal="left"/>
    </xf>
    <xf numFmtId="0" fontId="0" fillId="2" borderId="7" xfId="0" applyFill="1" applyBorder="1" applyAlignment="1">
      <alignment horizontal="left"/>
    </xf>
    <xf numFmtId="0" fontId="0" fillId="2" borderId="9" xfId="0" applyFill="1" applyBorder="1" applyAlignment="1">
      <alignment horizontal="left"/>
    </xf>
    <xf numFmtId="0" fontId="0" fillId="2" borderId="8" xfId="0" applyFill="1" applyBorder="1" applyAlignment="1">
      <alignment horizontal="left"/>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4" xfId="0" applyFont="1" applyBorder="1" applyAlignment="1">
      <alignment horizontal="center" vertical="center"/>
    </xf>
    <xf numFmtId="0" fontId="3" fillId="0" borderId="15" xfId="0" applyFont="1" applyBorder="1" applyAlignment="1">
      <alignment horizontal="center" vertical="center"/>
    </xf>
    <xf numFmtId="0" fontId="0" fillId="3" borderId="7" xfId="0" applyFill="1" applyBorder="1" applyAlignment="1">
      <alignment horizontal="center"/>
    </xf>
    <xf numFmtId="0" fontId="0" fillId="3" borderId="9" xfId="0" applyFill="1" applyBorder="1" applyAlignment="1">
      <alignment horizontal="center"/>
    </xf>
    <xf numFmtId="0" fontId="0" fillId="3" borderId="8" xfId="0" applyFill="1" applyBorder="1" applyAlignment="1">
      <alignment horizontal="center"/>
    </xf>
    <xf numFmtId="0" fontId="0" fillId="4" borderId="7" xfId="0" applyFill="1" applyBorder="1" applyAlignment="1" applyProtection="1">
      <alignment horizontal="center"/>
      <protection locked="0"/>
    </xf>
    <xf numFmtId="0" fontId="0" fillId="4" borderId="9" xfId="0" applyFill="1" applyBorder="1" applyAlignment="1" applyProtection="1">
      <alignment horizontal="center"/>
      <protection locked="0"/>
    </xf>
    <xf numFmtId="0" fontId="0" fillId="4" borderId="8" xfId="0" applyFill="1" applyBorder="1" applyAlignment="1" applyProtection="1">
      <alignment horizontal="center"/>
      <protection locked="0"/>
    </xf>
    <xf numFmtId="0" fontId="0" fillId="5" borderId="7" xfId="0" applyFill="1" applyBorder="1" applyAlignment="1" applyProtection="1">
      <alignment horizontal="center"/>
      <protection locked="0"/>
    </xf>
    <xf numFmtId="0" fontId="0" fillId="5" borderId="9" xfId="0" applyFill="1" applyBorder="1" applyAlignment="1" applyProtection="1">
      <alignment horizontal="center"/>
      <protection locked="0"/>
    </xf>
    <xf numFmtId="0" fontId="0" fillId="5" borderId="8" xfId="0" applyFill="1" applyBorder="1" applyAlignment="1" applyProtection="1">
      <alignment horizontal="center"/>
      <protection locked="0"/>
    </xf>
    <xf numFmtId="49" fontId="0" fillId="3" borderId="7" xfId="0" applyNumberFormat="1" applyFill="1" applyBorder="1" applyAlignment="1">
      <alignment horizontal="center"/>
    </xf>
    <xf numFmtId="49" fontId="0" fillId="3" borderId="9" xfId="0" applyNumberFormat="1" applyFill="1" applyBorder="1" applyAlignment="1">
      <alignment horizontal="center"/>
    </xf>
    <xf numFmtId="49" fontId="0" fillId="3" borderId="8" xfId="0" applyNumberFormat="1" applyFill="1" applyBorder="1" applyAlignment="1">
      <alignment horizontal="center"/>
    </xf>
    <xf numFmtId="0" fontId="0" fillId="2" borderId="7" xfId="0" applyFill="1" applyBorder="1" applyAlignment="1">
      <alignment horizontal="center"/>
    </xf>
    <xf numFmtId="0" fontId="0" fillId="2" borderId="9" xfId="0" applyFill="1" applyBorder="1" applyAlignment="1">
      <alignment horizontal="center"/>
    </xf>
    <xf numFmtId="0" fontId="0" fillId="2" borderId="8" xfId="0" applyFill="1" applyBorder="1" applyAlignment="1">
      <alignment horizontal="center"/>
    </xf>
    <xf numFmtId="0" fontId="0" fillId="0" borderId="7" xfId="0" applyBorder="1" applyAlignment="1" applyProtection="1">
      <alignment horizontal="left"/>
      <protection locked="0"/>
    </xf>
    <xf numFmtId="0" fontId="0" fillId="0" borderId="9" xfId="0" applyBorder="1" applyAlignment="1" applyProtection="1">
      <alignment horizontal="left"/>
      <protection locked="0"/>
    </xf>
    <xf numFmtId="0" fontId="0" fillId="0" borderId="8" xfId="0" applyBorder="1" applyAlignment="1" applyProtection="1">
      <alignment horizontal="left"/>
      <protection locked="0"/>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0" xfId="0" applyAlignment="1">
      <alignment horizontal="center"/>
    </xf>
    <xf numFmtId="0" fontId="0" fillId="0" borderId="6" xfId="0" applyBorder="1" applyAlignment="1">
      <alignment horizontal="center"/>
    </xf>
    <xf numFmtId="0" fontId="0" fillId="0" borderId="14" xfId="0" applyBorder="1" applyAlignment="1">
      <alignment horizontal="center"/>
    </xf>
    <xf numFmtId="0" fontId="0" fillId="0" borderId="4" xfId="0" applyBorder="1" applyAlignment="1">
      <alignment horizontal="center"/>
    </xf>
    <xf numFmtId="0" fontId="0" fillId="0" borderId="15" xfId="0" applyBorder="1" applyAlignment="1">
      <alignment horizontal="center"/>
    </xf>
    <xf numFmtId="0" fontId="1" fillId="0" borderId="7" xfId="0" applyFont="1" applyBorder="1" applyAlignment="1">
      <alignment horizontal="left"/>
    </xf>
    <xf numFmtId="0" fontId="3" fillId="0" borderId="11" xfId="0" applyFont="1" applyBorder="1" applyAlignment="1">
      <alignment horizontal="right" vertical="center"/>
    </xf>
    <xf numFmtId="0" fontId="0" fillId="0" borderId="11" xfId="0" applyBorder="1"/>
    <xf numFmtId="0" fontId="0" fillId="0" borderId="12" xfId="0" applyBorder="1"/>
    <xf numFmtId="0" fontId="0" fillId="0" borderId="4" xfId="0" applyBorder="1"/>
    <xf numFmtId="0" fontId="0" fillId="0" borderId="15" xfId="0" applyBorder="1"/>
    <xf numFmtId="0" fontId="0" fillId="0" borderId="10"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0" xfId="0" applyAlignment="1" applyProtection="1">
      <alignment horizontal="center"/>
      <protection locked="0"/>
    </xf>
    <xf numFmtId="0" fontId="0" fillId="0" borderId="6" xfId="0" applyBorder="1" applyAlignment="1" applyProtection="1">
      <alignment horizontal="center"/>
      <protection locked="0"/>
    </xf>
    <xf numFmtId="0" fontId="0" fillId="0" borderId="14" xfId="0" applyBorder="1" applyAlignment="1" applyProtection="1">
      <alignment horizontal="center"/>
      <protection locked="0"/>
    </xf>
    <xf numFmtId="0" fontId="0" fillId="0" borderId="4" xfId="0" applyBorder="1" applyAlignment="1" applyProtection="1">
      <alignment horizontal="center"/>
      <protection locked="0"/>
    </xf>
    <xf numFmtId="0" fontId="0" fillId="0" borderId="15" xfId="0" applyBorder="1" applyAlignment="1" applyProtection="1">
      <alignment horizontal="center"/>
      <protection locked="0"/>
    </xf>
    <xf numFmtId="0" fontId="0" fillId="0" borderId="14" xfId="0" applyBorder="1" applyAlignment="1">
      <alignment horizontal="center" vertical="center"/>
    </xf>
    <xf numFmtId="0" fontId="0" fillId="0" borderId="4" xfId="0" applyBorder="1" applyAlignment="1">
      <alignment horizontal="center" vertical="center"/>
    </xf>
    <xf numFmtId="0" fontId="0" fillId="2" borderId="4" xfId="0" applyFill="1" applyBorder="1" applyAlignment="1">
      <alignment horizontal="center" vertical="center"/>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3" fillId="0" borderId="13"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0" fillId="0" borderId="14" xfId="0" applyBorder="1" applyAlignment="1">
      <alignment horizontal="left" vertical="center"/>
    </xf>
    <xf numFmtId="0" fontId="0" fillId="0" borderId="4" xfId="0" applyBorder="1" applyAlignment="1">
      <alignment horizontal="left" vertical="center"/>
    </xf>
    <xf numFmtId="0" fontId="0" fillId="2" borderId="7" xfId="0" applyFill="1" applyBorder="1" applyAlignment="1" applyProtection="1">
      <alignment horizontal="center"/>
      <protection locked="0"/>
    </xf>
    <xf numFmtId="0" fontId="0" fillId="2" borderId="9" xfId="0" applyFill="1" applyBorder="1" applyAlignment="1" applyProtection="1">
      <alignment horizontal="center"/>
      <protection locked="0"/>
    </xf>
    <xf numFmtId="0" fontId="0" fillId="2" borderId="8" xfId="0" applyFill="1" applyBorder="1" applyAlignment="1" applyProtection="1">
      <alignment horizontal="center"/>
      <protection locked="0"/>
    </xf>
    <xf numFmtId="0" fontId="1" fillId="0" borderId="4" xfId="0" applyFont="1" applyBorder="1" applyAlignment="1">
      <alignment horizontal="left" vertical="center"/>
    </xf>
    <xf numFmtId="0" fontId="10" fillId="0" borderId="0" xfId="0" applyFont="1"/>
    <xf numFmtId="0" fontId="11" fillId="0" borderId="0" xfId="0" applyFont="1"/>
    <xf numFmtId="0" fontId="11" fillId="0" borderId="0" xfId="1" applyFont="1" applyFill="1" applyAlignment="1">
      <alignment vertical="top" wrapText="1"/>
    </xf>
    <xf numFmtId="0" fontId="5" fillId="6" borderId="0" xfId="1" applyFont="1" applyFill="1" applyAlignment="1">
      <alignment horizontal="center" vertical="center" wrapText="1"/>
    </xf>
  </cellXfs>
  <cellStyles count="2">
    <cellStyle name="Standaard" xfId="0" builtinId="0"/>
    <cellStyle name="Standaard 2" xfId="1" xr:uid="{00000000-0005-0000-0000-000001000000}"/>
  </cellStyles>
  <dxfs count="9">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00.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lockText="1"/>
</file>

<file path=xl/ctrlProps/ctrlProp114.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lockText="1"/>
</file>

<file path=xl/ctrlProps/ctrlProp117.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lockText="1"/>
</file>

<file path=xl/ctrlProps/ctrlProp121.xml><?xml version="1.0" encoding="utf-8"?>
<formControlPr xmlns="http://schemas.microsoft.com/office/spreadsheetml/2009/9/main" objectType="Button" lockText="1"/>
</file>

<file path=xl/ctrlProps/ctrlProp122.xml><?xml version="1.0" encoding="utf-8"?>
<formControlPr xmlns="http://schemas.microsoft.com/office/spreadsheetml/2009/9/main" objectType="Button" lockText="1"/>
</file>

<file path=xl/ctrlProps/ctrlProp123.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lockText="1"/>
</file>

<file path=xl/ctrlProps/ctrlProp125.xml><?xml version="1.0" encoding="utf-8"?>
<formControlPr xmlns="http://schemas.microsoft.com/office/spreadsheetml/2009/9/main" objectType="Button" lockText="1"/>
</file>

<file path=xl/ctrlProps/ctrlProp126.xml><?xml version="1.0" encoding="utf-8"?>
<formControlPr xmlns="http://schemas.microsoft.com/office/spreadsheetml/2009/9/main" objectType="Button" lockText="1"/>
</file>

<file path=xl/ctrlProps/ctrlProp127.xml><?xml version="1.0" encoding="utf-8"?>
<formControlPr xmlns="http://schemas.microsoft.com/office/spreadsheetml/2009/9/main" objectType="Button" lockText="1"/>
</file>

<file path=xl/ctrlProps/ctrlProp128.xml><?xml version="1.0" encoding="utf-8"?>
<formControlPr xmlns="http://schemas.microsoft.com/office/spreadsheetml/2009/9/main" objectType="Button" lockText="1"/>
</file>

<file path=xl/ctrlProps/ctrlProp129.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30.xml><?xml version="1.0" encoding="utf-8"?>
<formControlPr xmlns="http://schemas.microsoft.com/office/spreadsheetml/2009/9/main" objectType="Button" lockText="1"/>
</file>

<file path=xl/ctrlProps/ctrlProp131.xml><?xml version="1.0" encoding="utf-8"?>
<formControlPr xmlns="http://schemas.microsoft.com/office/spreadsheetml/2009/9/main" objectType="Button" lockText="1"/>
</file>

<file path=xl/ctrlProps/ctrlProp132.xml><?xml version="1.0" encoding="utf-8"?>
<formControlPr xmlns="http://schemas.microsoft.com/office/spreadsheetml/2009/9/main" objectType="Button" lockText="1"/>
</file>

<file path=xl/ctrlProps/ctrlProp133.xml><?xml version="1.0" encoding="utf-8"?>
<formControlPr xmlns="http://schemas.microsoft.com/office/spreadsheetml/2009/9/main" objectType="Button" lockText="1"/>
</file>

<file path=xl/ctrlProps/ctrlProp134.xml><?xml version="1.0" encoding="utf-8"?>
<formControlPr xmlns="http://schemas.microsoft.com/office/spreadsheetml/2009/9/main" objectType="Button" lockText="1"/>
</file>

<file path=xl/ctrlProps/ctrlProp135.xml><?xml version="1.0" encoding="utf-8"?>
<formControlPr xmlns="http://schemas.microsoft.com/office/spreadsheetml/2009/9/main" objectType="Button" lockText="1"/>
</file>

<file path=xl/ctrlProps/ctrlProp136.xml><?xml version="1.0" encoding="utf-8"?>
<formControlPr xmlns="http://schemas.microsoft.com/office/spreadsheetml/2009/9/main" objectType="Button" lockText="1"/>
</file>

<file path=xl/ctrlProps/ctrlProp137.xml><?xml version="1.0" encoding="utf-8"?>
<formControlPr xmlns="http://schemas.microsoft.com/office/spreadsheetml/2009/9/main" objectType="Button" lockText="1"/>
</file>

<file path=xl/ctrlProps/ctrlProp138.xml><?xml version="1.0" encoding="utf-8"?>
<formControlPr xmlns="http://schemas.microsoft.com/office/spreadsheetml/2009/9/main" objectType="Button" lockText="1"/>
</file>

<file path=xl/ctrlProps/ctrlProp139.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40.xml><?xml version="1.0" encoding="utf-8"?>
<formControlPr xmlns="http://schemas.microsoft.com/office/spreadsheetml/2009/9/main" objectType="Button" lockText="1"/>
</file>

<file path=xl/ctrlProps/ctrlProp141.xml><?xml version="1.0" encoding="utf-8"?>
<formControlPr xmlns="http://schemas.microsoft.com/office/spreadsheetml/2009/9/main" objectType="Button" lockText="1"/>
</file>

<file path=xl/ctrlProps/ctrlProp142.xml><?xml version="1.0" encoding="utf-8"?>
<formControlPr xmlns="http://schemas.microsoft.com/office/spreadsheetml/2009/9/main" objectType="Button" lockText="1"/>
</file>

<file path=xl/ctrlProps/ctrlProp143.xml><?xml version="1.0" encoding="utf-8"?>
<formControlPr xmlns="http://schemas.microsoft.com/office/spreadsheetml/2009/9/main" objectType="Button" lockText="1"/>
</file>

<file path=xl/ctrlProps/ctrlProp144.xml><?xml version="1.0" encoding="utf-8"?>
<formControlPr xmlns="http://schemas.microsoft.com/office/spreadsheetml/2009/9/main" objectType="Button" lockText="1"/>
</file>

<file path=xl/ctrlProps/ctrlProp145.xml><?xml version="1.0" encoding="utf-8"?>
<formControlPr xmlns="http://schemas.microsoft.com/office/spreadsheetml/2009/9/main" objectType="Button" lockText="1"/>
</file>

<file path=xl/ctrlProps/ctrlProp146.xml><?xml version="1.0" encoding="utf-8"?>
<formControlPr xmlns="http://schemas.microsoft.com/office/spreadsheetml/2009/9/main" objectType="Button" lockText="1"/>
</file>

<file path=xl/ctrlProps/ctrlProp147.xml><?xml version="1.0" encoding="utf-8"?>
<formControlPr xmlns="http://schemas.microsoft.com/office/spreadsheetml/2009/9/main" objectType="Button" lockText="1"/>
</file>

<file path=xl/ctrlProps/ctrlProp148.xml><?xml version="1.0" encoding="utf-8"?>
<formControlPr xmlns="http://schemas.microsoft.com/office/spreadsheetml/2009/9/main" objectType="Button" lockText="1"/>
</file>

<file path=xl/ctrlProps/ctrlProp149.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50.xml><?xml version="1.0" encoding="utf-8"?>
<formControlPr xmlns="http://schemas.microsoft.com/office/spreadsheetml/2009/9/main" objectType="Button" lockText="1"/>
</file>

<file path=xl/ctrlProps/ctrlProp151.xml><?xml version="1.0" encoding="utf-8"?>
<formControlPr xmlns="http://schemas.microsoft.com/office/spreadsheetml/2009/9/main" objectType="Button" lockText="1"/>
</file>

<file path=xl/ctrlProps/ctrlProp152.xml><?xml version="1.0" encoding="utf-8"?>
<formControlPr xmlns="http://schemas.microsoft.com/office/spreadsheetml/2009/9/main" objectType="Button" lockText="1"/>
</file>

<file path=xl/ctrlProps/ctrlProp153.xml><?xml version="1.0" encoding="utf-8"?>
<formControlPr xmlns="http://schemas.microsoft.com/office/spreadsheetml/2009/9/main" objectType="Button" lockText="1"/>
</file>

<file path=xl/ctrlProps/ctrlProp154.xml><?xml version="1.0" encoding="utf-8"?>
<formControlPr xmlns="http://schemas.microsoft.com/office/spreadsheetml/2009/9/main" objectType="Button" lockText="1"/>
</file>

<file path=xl/ctrlProps/ctrlProp155.xml><?xml version="1.0" encoding="utf-8"?>
<formControlPr xmlns="http://schemas.microsoft.com/office/spreadsheetml/2009/9/main" objectType="Button" lockText="1"/>
</file>

<file path=xl/ctrlProps/ctrlProp156.xml><?xml version="1.0" encoding="utf-8"?>
<formControlPr xmlns="http://schemas.microsoft.com/office/spreadsheetml/2009/9/main" objectType="Button" lockText="1"/>
</file>

<file path=xl/ctrlProps/ctrlProp157.xml><?xml version="1.0" encoding="utf-8"?>
<formControlPr xmlns="http://schemas.microsoft.com/office/spreadsheetml/2009/9/main" objectType="Button" lockText="1"/>
</file>

<file path=xl/ctrlProps/ctrlProp158.xml><?xml version="1.0" encoding="utf-8"?>
<formControlPr xmlns="http://schemas.microsoft.com/office/spreadsheetml/2009/9/main" objectType="Button" lockText="1"/>
</file>

<file path=xl/ctrlProps/ctrlProp159.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60.xml><?xml version="1.0" encoding="utf-8"?>
<formControlPr xmlns="http://schemas.microsoft.com/office/spreadsheetml/2009/9/main" objectType="Button" lockText="1"/>
</file>

<file path=xl/ctrlProps/ctrlProp161.xml><?xml version="1.0" encoding="utf-8"?>
<formControlPr xmlns="http://schemas.microsoft.com/office/spreadsheetml/2009/9/main" objectType="Button" lockText="1"/>
</file>

<file path=xl/ctrlProps/ctrlProp162.xml><?xml version="1.0" encoding="utf-8"?>
<formControlPr xmlns="http://schemas.microsoft.com/office/spreadsheetml/2009/9/main" objectType="Button" lockText="1"/>
</file>

<file path=xl/ctrlProps/ctrlProp163.xml><?xml version="1.0" encoding="utf-8"?>
<formControlPr xmlns="http://schemas.microsoft.com/office/spreadsheetml/2009/9/main" objectType="Button" lockText="1"/>
</file>

<file path=xl/ctrlProps/ctrlProp164.xml><?xml version="1.0" encoding="utf-8"?>
<formControlPr xmlns="http://schemas.microsoft.com/office/spreadsheetml/2009/9/main" objectType="Button" lockText="1"/>
</file>

<file path=xl/ctrlProps/ctrlProp165.xml><?xml version="1.0" encoding="utf-8"?>
<formControlPr xmlns="http://schemas.microsoft.com/office/spreadsheetml/2009/9/main" objectType="Button" lockText="1"/>
</file>

<file path=xl/ctrlProps/ctrlProp166.xml><?xml version="1.0" encoding="utf-8"?>
<formControlPr xmlns="http://schemas.microsoft.com/office/spreadsheetml/2009/9/main" objectType="Button" lockText="1"/>
</file>

<file path=xl/ctrlProps/ctrlProp167.xml><?xml version="1.0" encoding="utf-8"?>
<formControlPr xmlns="http://schemas.microsoft.com/office/spreadsheetml/2009/9/main" objectType="Button" lockText="1"/>
</file>

<file path=xl/ctrlProps/ctrlProp168.xml><?xml version="1.0" encoding="utf-8"?>
<formControlPr xmlns="http://schemas.microsoft.com/office/spreadsheetml/2009/9/main" objectType="Button" lockText="1"/>
</file>

<file path=xl/ctrlProps/ctrlProp169.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70.xml><?xml version="1.0" encoding="utf-8"?>
<formControlPr xmlns="http://schemas.microsoft.com/office/spreadsheetml/2009/9/main" objectType="Button" lockText="1"/>
</file>

<file path=xl/ctrlProps/ctrlProp171.xml><?xml version="1.0" encoding="utf-8"?>
<formControlPr xmlns="http://schemas.microsoft.com/office/spreadsheetml/2009/9/main" objectType="Button" lockText="1"/>
</file>

<file path=xl/ctrlProps/ctrlProp172.xml><?xml version="1.0" encoding="utf-8"?>
<formControlPr xmlns="http://schemas.microsoft.com/office/spreadsheetml/2009/9/main" objectType="Button" lockText="1"/>
</file>

<file path=xl/ctrlProps/ctrlProp173.xml><?xml version="1.0" encoding="utf-8"?>
<formControlPr xmlns="http://schemas.microsoft.com/office/spreadsheetml/2009/9/main" objectType="Button" lockText="1"/>
</file>

<file path=xl/ctrlProps/ctrlProp174.xml><?xml version="1.0" encoding="utf-8"?>
<formControlPr xmlns="http://schemas.microsoft.com/office/spreadsheetml/2009/9/main" objectType="Button" lockText="1"/>
</file>

<file path=xl/ctrlProps/ctrlProp175.xml><?xml version="1.0" encoding="utf-8"?>
<formControlPr xmlns="http://schemas.microsoft.com/office/spreadsheetml/2009/9/main" objectType="Button" lockText="1"/>
</file>

<file path=xl/ctrlProps/ctrlProp176.xml><?xml version="1.0" encoding="utf-8"?>
<formControlPr xmlns="http://schemas.microsoft.com/office/spreadsheetml/2009/9/main" objectType="Button" lockText="1"/>
</file>

<file path=xl/ctrlProps/ctrlProp177.xml><?xml version="1.0" encoding="utf-8"?>
<formControlPr xmlns="http://schemas.microsoft.com/office/spreadsheetml/2009/9/main" objectType="Button" lockText="1"/>
</file>

<file path=xl/ctrlProps/ctrlProp178.xml><?xml version="1.0" encoding="utf-8"?>
<formControlPr xmlns="http://schemas.microsoft.com/office/spreadsheetml/2009/9/main" objectType="Button" lockText="1"/>
</file>

<file path=xl/ctrlProps/ctrlProp179.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80.xml><?xml version="1.0" encoding="utf-8"?>
<formControlPr xmlns="http://schemas.microsoft.com/office/spreadsheetml/2009/9/main" objectType="Button" lockText="1"/>
</file>

<file path=xl/ctrlProps/ctrlProp181.xml><?xml version="1.0" encoding="utf-8"?>
<formControlPr xmlns="http://schemas.microsoft.com/office/spreadsheetml/2009/9/main" objectType="Button" lockText="1"/>
</file>

<file path=xl/ctrlProps/ctrlProp182.xml><?xml version="1.0" encoding="utf-8"?>
<formControlPr xmlns="http://schemas.microsoft.com/office/spreadsheetml/2009/9/main" objectType="Button" lockText="1"/>
</file>

<file path=xl/ctrlProps/ctrlProp183.xml><?xml version="1.0" encoding="utf-8"?>
<formControlPr xmlns="http://schemas.microsoft.com/office/spreadsheetml/2009/9/main" objectType="Button" lockText="1"/>
</file>

<file path=xl/ctrlProps/ctrlProp184.xml><?xml version="1.0" encoding="utf-8"?>
<formControlPr xmlns="http://schemas.microsoft.com/office/spreadsheetml/2009/9/main" objectType="Button" lockText="1"/>
</file>

<file path=xl/ctrlProps/ctrlProp185.xml><?xml version="1.0" encoding="utf-8"?>
<formControlPr xmlns="http://schemas.microsoft.com/office/spreadsheetml/2009/9/main" objectType="Button" lockText="1"/>
</file>

<file path=xl/ctrlProps/ctrlProp186.xml><?xml version="1.0" encoding="utf-8"?>
<formControlPr xmlns="http://schemas.microsoft.com/office/spreadsheetml/2009/9/main" objectType="Button" lockText="1"/>
</file>

<file path=xl/ctrlProps/ctrlProp187.xml><?xml version="1.0" encoding="utf-8"?>
<formControlPr xmlns="http://schemas.microsoft.com/office/spreadsheetml/2009/9/main" objectType="Button" lockText="1"/>
</file>

<file path=xl/ctrlProps/ctrlProp188.xml><?xml version="1.0" encoding="utf-8"?>
<formControlPr xmlns="http://schemas.microsoft.com/office/spreadsheetml/2009/9/main" objectType="Button" lockText="1"/>
</file>

<file path=xl/ctrlProps/ctrlProp189.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190.xml><?xml version="1.0" encoding="utf-8"?>
<formControlPr xmlns="http://schemas.microsoft.com/office/spreadsheetml/2009/9/main" objectType="Button" lockText="1"/>
</file>

<file path=xl/ctrlProps/ctrlProp191.xml><?xml version="1.0" encoding="utf-8"?>
<formControlPr xmlns="http://schemas.microsoft.com/office/spreadsheetml/2009/9/main" objectType="Button" lockText="1"/>
</file>

<file path=xl/ctrlProps/ctrlProp192.xml><?xml version="1.0" encoding="utf-8"?>
<formControlPr xmlns="http://schemas.microsoft.com/office/spreadsheetml/2009/9/main" objectType="Button" lockText="1"/>
</file>

<file path=xl/ctrlProps/ctrlProp193.xml><?xml version="1.0" encoding="utf-8"?>
<formControlPr xmlns="http://schemas.microsoft.com/office/spreadsheetml/2009/9/main" objectType="Button" lockText="1"/>
</file>

<file path=xl/ctrlProps/ctrlProp194.xml><?xml version="1.0" encoding="utf-8"?>
<formControlPr xmlns="http://schemas.microsoft.com/office/spreadsheetml/2009/9/main" objectType="Button" lockText="1"/>
</file>

<file path=xl/ctrlProps/ctrlProp195.xml><?xml version="1.0" encoding="utf-8"?>
<formControlPr xmlns="http://schemas.microsoft.com/office/spreadsheetml/2009/9/main" objectType="Button" lockText="1"/>
</file>

<file path=xl/ctrlProps/ctrlProp196.xml><?xml version="1.0" encoding="utf-8"?>
<formControlPr xmlns="http://schemas.microsoft.com/office/spreadsheetml/2009/9/main" objectType="Button" lockText="1"/>
</file>

<file path=xl/ctrlProps/ctrlProp197.xml><?xml version="1.0" encoding="utf-8"?>
<formControlPr xmlns="http://schemas.microsoft.com/office/spreadsheetml/2009/9/main" objectType="Button" lockText="1"/>
</file>

<file path=xl/ctrlProps/ctrlProp198.xml><?xml version="1.0" encoding="utf-8"?>
<formControlPr xmlns="http://schemas.microsoft.com/office/spreadsheetml/2009/9/main" objectType="Button" lockText="1"/>
</file>

<file path=xl/ctrlProps/ctrlProp19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00.xml><?xml version="1.0" encoding="utf-8"?>
<formControlPr xmlns="http://schemas.microsoft.com/office/spreadsheetml/2009/9/main" objectType="Button" lockText="1"/>
</file>

<file path=xl/ctrlProps/ctrlProp201.xml><?xml version="1.0" encoding="utf-8"?>
<formControlPr xmlns="http://schemas.microsoft.com/office/spreadsheetml/2009/9/main" objectType="Button" lockText="1"/>
</file>

<file path=xl/ctrlProps/ctrlProp202.xml><?xml version="1.0" encoding="utf-8"?>
<formControlPr xmlns="http://schemas.microsoft.com/office/spreadsheetml/2009/9/main" objectType="Button" lockText="1"/>
</file>

<file path=xl/ctrlProps/ctrlProp203.xml><?xml version="1.0" encoding="utf-8"?>
<formControlPr xmlns="http://schemas.microsoft.com/office/spreadsheetml/2009/9/main" objectType="Button" lockText="1"/>
</file>

<file path=xl/ctrlProps/ctrlProp204.xml><?xml version="1.0" encoding="utf-8"?>
<formControlPr xmlns="http://schemas.microsoft.com/office/spreadsheetml/2009/9/main" objectType="Button" lockText="1"/>
</file>

<file path=xl/ctrlProps/ctrlProp205.xml><?xml version="1.0" encoding="utf-8"?>
<formControlPr xmlns="http://schemas.microsoft.com/office/spreadsheetml/2009/9/main" objectType="Button" lockText="1"/>
</file>

<file path=xl/ctrlProps/ctrlProp206.xml><?xml version="1.0" encoding="utf-8"?>
<formControlPr xmlns="http://schemas.microsoft.com/office/spreadsheetml/2009/9/main" objectType="Button" lockText="1"/>
</file>

<file path=xl/ctrlProps/ctrlProp207.xml><?xml version="1.0" encoding="utf-8"?>
<formControlPr xmlns="http://schemas.microsoft.com/office/spreadsheetml/2009/9/main" objectType="Button" lockText="1"/>
</file>

<file path=xl/ctrlProps/ctrlProp208.xml><?xml version="1.0" encoding="utf-8"?>
<formControlPr xmlns="http://schemas.microsoft.com/office/spreadsheetml/2009/9/main" objectType="Button" lockText="1"/>
</file>

<file path=xl/ctrlProps/ctrlProp209.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10.xml><?xml version="1.0" encoding="utf-8"?>
<formControlPr xmlns="http://schemas.microsoft.com/office/spreadsheetml/2009/9/main" objectType="Button" lockText="1"/>
</file>

<file path=xl/ctrlProps/ctrlProp211.xml><?xml version="1.0" encoding="utf-8"?>
<formControlPr xmlns="http://schemas.microsoft.com/office/spreadsheetml/2009/9/main" objectType="Button" lockText="1"/>
</file>

<file path=xl/ctrlProps/ctrlProp212.xml><?xml version="1.0" encoding="utf-8"?>
<formControlPr xmlns="http://schemas.microsoft.com/office/spreadsheetml/2009/9/main" objectType="Button" lockText="1"/>
</file>

<file path=xl/ctrlProps/ctrlProp213.xml><?xml version="1.0" encoding="utf-8"?>
<formControlPr xmlns="http://schemas.microsoft.com/office/spreadsheetml/2009/9/main" objectType="Button" lockText="1"/>
</file>

<file path=xl/ctrlProps/ctrlProp214.xml><?xml version="1.0" encoding="utf-8"?>
<formControlPr xmlns="http://schemas.microsoft.com/office/spreadsheetml/2009/9/main" objectType="Button" lockText="1"/>
</file>

<file path=xl/ctrlProps/ctrlProp215.xml><?xml version="1.0" encoding="utf-8"?>
<formControlPr xmlns="http://schemas.microsoft.com/office/spreadsheetml/2009/9/main" objectType="Button" lockText="1"/>
</file>

<file path=xl/ctrlProps/ctrlProp216.xml><?xml version="1.0" encoding="utf-8"?>
<formControlPr xmlns="http://schemas.microsoft.com/office/spreadsheetml/2009/9/main" objectType="Button" lockText="1"/>
</file>

<file path=xl/ctrlProps/ctrlProp217.xml><?xml version="1.0" encoding="utf-8"?>
<formControlPr xmlns="http://schemas.microsoft.com/office/spreadsheetml/2009/9/main" objectType="Button" lockText="1"/>
</file>

<file path=xl/ctrlProps/ctrlProp218.xml><?xml version="1.0" encoding="utf-8"?>
<formControlPr xmlns="http://schemas.microsoft.com/office/spreadsheetml/2009/9/main" objectType="Button" lockText="1"/>
</file>

<file path=xl/ctrlProps/ctrlProp219.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20.xml><?xml version="1.0" encoding="utf-8"?>
<formControlPr xmlns="http://schemas.microsoft.com/office/spreadsheetml/2009/9/main" objectType="Button" lockText="1"/>
</file>

<file path=xl/ctrlProps/ctrlProp221.xml><?xml version="1.0" encoding="utf-8"?>
<formControlPr xmlns="http://schemas.microsoft.com/office/spreadsheetml/2009/9/main" objectType="Button" lockText="1"/>
</file>

<file path=xl/ctrlProps/ctrlProp222.xml><?xml version="1.0" encoding="utf-8"?>
<formControlPr xmlns="http://schemas.microsoft.com/office/spreadsheetml/2009/9/main" objectType="Button" lockText="1"/>
</file>

<file path=xl/ctrlProps/ctrlProp223.xml><?xml version="1.0" encoding="utf-8"?>
<formControlPr xmlns="http://schemas.microsoft.com/office/spreadsheetml/2009/9/main" objectType="Button" lockText="1"/>
</file>

<file path=xl/ctrlProps/ctrlProp224.xml><?xml version="1.0" encoding="utf-8"?>
<formControlPr xmlns="http://schemas.microsoft.com/office/spreadsheetml/2009/9/main" objectType="Button" lockText="1"/>
</file>

<file path=xl/ctrlProps/ctrlProp225.xml><?xml version="1.0" encoding="utf-8"?>
<formControlPr xmlns="http://schemas.microsoft.com/office/spreadsheetml/2009/9/main" objectType="Button" lockText="1"/>
</file>

<file path=xl/ctrlProps/ctrlProp226.xml><?xml version="1.0" encoding="utf-8"?>
<formControlPr xmlns="http://schemas.microsoft.com/office/spreadsheetml/2009/9/main" objectType="Button" lockText="1"/>
</file>

<file path=xl/ctrlProps/ctrlProp227.xml><?xml version="1.0" encoding="utf-8"?>
<formControlPr xmlns="http://schemas.microsoft.com/office/spreadsheetml/2009/9/main" objectType="Button" lockText="1"/>
</file>

<file path=xl/ctrlProps/ctrlProp228.xml><?xml version="1.0" encoding="utf-8"?>
<formControlPr xmlns="http://schemas.microsoft.com/office/spreadsheetml/2009/9/main" objectType="Button" lockText="1"/>
</file>

<file path=xl/ctrlProps/ctrlProp229.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30.xml><?xml version="1.0" encoding="utf-8"?>
<formControlPr xmlns="http://schemas.microsoft.com/office/spreadsheetml/2009/9/main" objectType="Button" lockText="1"/>
</file>

<file path=xl/ctrlProps/ctrlProp231.xml><?xml version="1.0" encoding="utf-8"?>
<formControlPr xmlns="http://schemas.microsoft.com/office/spreadsheetml/2009/9/main" objectType="Button" lockText="1"/>
</file>

<file path=xl/ctrlProps/ctrlProp232.xml><?xml version="1.0" encoding="utf-8"?>
<formControlPr xmlns="http://schemas.microsoft.com/office/spreadsheetml/2009/9/main" objectType="Button" lockText="1"/>
</file>

<file path=xl/ctrlProps/ctrlProp233.xml><?xml version="1.0" encoding="utf-8"?>
<formControlPr xmlns="http://schemas.microsoft.com/office/spreadsheetml/2009/9/main" objectType="Button" lockText="1"/>
</file>

<file path=xl/ctrlProps/ctrlProp234.xml><?xml version="1.0" encoding="utf-8"?>
<formControlPr xmlns="http://schemas.microsoft.com/office/spreadsheetml/2009/9/main" objectType="Button" lockText="1"/>
</file>

<file path=xl/ctrlProps/ctrlProp235.xml><?xml version="1.0" encoding="utf-8"?>
<formControlPr xmlns="http://schemas.microsoft.com/office/spreadsheetml/2009/9/main" objectType="Button" lockText="1"/>
</file>

<file path=xl/ctrlProps/ctrlProp236.xml><?xml version="1.0" encoding="utf-8"?>
<formControlPr xmlns="http://schemas.microsoft.com/office/spreadsheetml/2009/9/main" objectType="Button" lockText="1"/>
</file>

<file path=xl/ctrlProps/ctrlProp237.xml><?xml version="1.0" encoding="utf-8"?>
<formControlPr xmlns="http://schemas.microsoft.com/office/spreadsheetml/2009/9/main" objectType="Button" lockText="1"/>
</file>

<file path=xl/ctrlProps/ctrlProp238.xml><?xml version="1.0" encoding="utf-8"?>
<formControlPr xmlns="http://schemas.microsoft.com/office/spreadsheetml/2009/9/main" objectType="Button" lockText="1"/>
</file>

<file path=xl/ctrlProps/ctrlProp239.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40.xml><?xml version="1.0" encoding="utf-8"?>
<formControlPr xmlns="http://schemas.microsoft.com/office/spreadsheetml/2009/9/main" objectType="Button" lockText="1"/>
</file>

<file path=xl/ctrlProps/ctrlProp241.xml><?xml version="1.0" encoding="utf-8"?>
<formControlPr xmlns="http://schemas.microsoft.com/office/spreadsheetml/2009/9/main" objectType="Button" lockText="1"/>
</file>

<file path=xl/ctrlProps/ctrlProp242.xml><?xml version="1.0" encoding="utf-8"?>
<formControlPr xmlns="http://schemas.microsoft.com/office/spreadsheetml/2009/9/main" objectType="Button" lockText="1"/>
</file>

<file path=xl/ctrlProps/ctrlProp243.xml><?xml version="1.0" encoding="utf-8"?>
<formControlPr xmlns="http://schemas.microsoft.com/office/spreadsheetml/2009/9/main" objectType="Button" lockText="1"/>
</file>

<file path=xl/ctrlProps/ctrlProp244.xml><?xml version="1.0" encoding="utf-8"?>
<formControlPr xmlns="http://schemas.microsoft.com/office/spreadsheetml/2009/9/main" objectType="Button" lockText="1"/>
</file>

<file path=xl/ctrlProps/ctrlProp245.xml><?xml version="1.0" encoding="utf-8"?>
<formControlPr xmlns="http://schemas.microsoft.com/office/spreadsheetml/2009/9/main" objectType="Button" lockText="1"/>
</file>

<file path=xl/ctrlProps/ctrlProp246.xml><?xml version="1.0" encoding="utf-8"?>
<formControlPr xmlns="http://schemas.microsoft.com/office/spreadsheetml/2009/9/main" objectType="Button" lockText="1"/>
</file>

<file path=xl/ctrlProps/ctrlProp247.xml><?xml version="1.0" encoding="utf-8"?>
<formControlPr xmlns="http://schemas.microsoft.com/office/spreadsheetml/2009/9/main" objectType="Button" lockText="1"/>
</file>

<file path=xl/ctrlProps/ctrlProp248.xml><?xml version="1.0" encoding="utf-8"?>
<formControlPr xmlns="http://schemas.microsoft.com/office/spreadsheetml/2009/9/main" objectType="Button" lockText="1"/>
</file>

<file path=xl/ctrlProps/ctrlProp249.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50.xml><?xml version="1.0" encoding="utf-8"?>
<formControlPr xmlns="http://schemas.microsoft.com/office/spreadsheetml/2009/9/main" objectType="Button" lockText="1"/>
</file>

<file path=xl/ctrlProps/ctrlProp251.xml><?xml version="1.0" encoding="utf-8"?>
<formControlPr xmlns="http://schemas.microsoft.com/office/spreadsheetml/2009/9/main" objectType="Button" lockText="1"/>
</file>

<file path=xl/ctrlProps/ctrlProp252.xml><?xml version="1.0" encoding="utf-8"?>
<formControlPr xmlns="http://schemas.microsoft.com/office/spreadsheetml/2009/9/main" objectType="Button" lockText="1"/>
</file>

<file path=xl/ctrlProps/ctrlProp253.xml><?xml version="1.0" encoding="utf-8"?>
<formControlPr xmlns="http://schemas.microsoft.com/office/spreadsheetml/2009/9/main" objectType="Button" lockText="1"/>
</file>

<file path=xl/ctrlProps/ctrlProp254.xml><?xml version="1.0" encoding="utf-8"?>
<formControlPr xmlns="http://schemas.microsoft.com/office/spreadsheetml/2009/9/main" objectType="Button" lockText="1"/>
</file>

<file path=xl/ctrlProps/ctrlProp255.xml><?xml version="1.0" encoding="utf-8"?>
<formControlPr xmlns="http://schemas.microsoft.com/office/spreadsheetml/2009/9/main" objectType="Button" lockText="1"/>
</file>

<file path=xl/ctrlProps/ctrlProp256.xml><?xml version="1.0" encoding="utf-8"?>
<formControlPr xmlns="http://schemas.microsoft.com/office/spreadsheetml/2009/9/main" objectType="Button" lockText="1"/>
</file>

<file path=xl/ctrlProps/ctrlProp257.xml><?xml version="1.0" encoding="utf-8"?>
<formControlPr xmlns="http://schemas.microsoft.com/office/spreadsheetml/2009/9/main" objectType="Button" lockText="1"/>
</file>

<file path=xl/ctrlProps/ctrlProp258.xml><?xml version="1.0" encoding="utf-8"?>
<formControlPr xmlns="http://schemas.microsoft.com/office/spreadsheetml/2009/9/main" objectType="Button" lockText="1"/>
</file>

<file path=xl/ctrlProps/ctrlProp259.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60.xml><?xml version="1.0" encoding="utf-8"?>
<formControlPr xmlns="http://schemas.microsoft.com/office/spreadsheetml/2009/9/main" objectType="Button" lockText="1"/>
</file>

<file path=xl/ctrlProps/ctrlProp261.xml><?xml version="1.0" encoding="utf-8"?>
<formControlPr xmlns="http://schemas.microsoft.com/office/spreadsheetml/2009/9/main" objectType="Button" lockText="1"/>
</file>

<file path=xl/ctrlProps/ctrlProp262.xml><?xml version="1.0" encoding="utf-8"?>
<formControlPr xmlns="http://schemas.microsoft.com/office/spreadsheetml/2009/9/main" objectType="Button" lockText="1"/>
</file>

<file path=xl/ctrlProps/ctrlProp263.xml><?xml version="1.0" encoding="utf-8"?>
<formControlPr xmlns="http://schemas.microsoft.com/office/spreadsheetml/2009/9/main" objectType="Button" lockText="1"/>
</file>

<file path=xl/ctrlProps/ctrlProp264.xml><?xml version="1.0" encoding="utf-8"?>
<formControlPr xmlns="http://schemas.microsoft.com/office/spreadsheetml/2009/9/main" objectType="Button" lockText="1"/>
</file>

<file path=xl/ctrlProps/ctrlProp265.xml><?xml version="1.0" encoding="utf-8"?>
<formControlPr xmlns="http://schemas.microsoft.com/office/spreadsheetml/2009/9/main" objectType="Button" lockText="1"/>
</file>

<file path=xl/ctrlProps/ctrlProp266.xml><?xml version="1.0" encoding="utf-8"?>
<formControlPr xmlns="http://schemas.microsoft.com/office/spreadsheetml/2009/9/main" objectType="Button" lockText="1"/>
</file>

<file path=xl/ctrlProps/ctrlProp267.xml><?xml version="1.0" encoding="utf-8"?>
<formControlPr xmlns="http://schemas.microsoft.com/office/spreadsheetml/2009/9/main" objectType="Button" lockText="1"/>
</file>

<file path=xl/ctrlProps/ctrlProp268.xml><?xml version="1.0" encoding="utf-8"?>
<formControlPr xmlns="http://schemas.microsoft.com/office/spreadsheetml/2009/9/main" objectType="Button" lockText="1"/>
</file>

<file path=xl/ctrlProps/ctrlProp269.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70.xml><?xml version="1.0" encoding="utf-8"?>
<formControlPr xmlns="http://schemas.microsoft.com/office/spreadsheetml/2009/9/main" objectType="Button" lockText="1"/>
</file>

<file path=xl/ctrlProps/ctrlProp271.xml><?xml version="1.0" encoding="utf-8"?>
<formControlPr xmlns="http://schemas.microsoft.com/office/spreadsheetml/2009/9/main" objectType="Button" lockText="1"/>
</file>

<file path=xl/ctrlProps/ctrlProp272.xml><?xml version="1.0" encoding="utf-8"?>
<formControlPr xmlns="http://schemas.microsoft.com/office/spreadsheetml/2009/9/main" objectType="Button" lockText="1"/>
</file>

<file path=xl/ctrlProps/ctrlProp273.xml><?xml version="1.0" encoding="utf-8"?>
<formControlPr xmlns="http://schemas.microsoft.com/office/spreadsheetml/2009/9/main" objectType="Button" lockText="1"/>
</file>

<file path=xl/ctrlProps/ctrlProp274.xml><?xml version="1.0" encoding="utf-8"?>
<formControlPr xmlns="http://schemas.microsoft.com/office/spreadsheetml/2009/9/main" objectType="Button" lockText="1"/>
</file>

<file path=xl/ctrlProps/ctrlProp275.xml><?xml version="1.0" encoding="utf-8"?>
<formControlPr xmlns="http://schemas.microsoft.com/office/spreadsheetml/2009/9/main" objectType="Button" lockText="1"/>
</file>

<file path=xl/ctrlProps/ctrlProp276.xml><?xml version="1.0" encoding="utf-8"?>
<formControlPr xmlns="http://schemas.microsoft.com/office/spreadsheetml/2009/9/main" objectType="Button" lockText="1"/>
</file>

<file path=xl/ctrlProps/ctrlProp277.xml><?xml version="1.0" encoding="utf-8"?>
<formControlPr xmlns="http://schemas.microsoft.com/office/spreadsheetml/2009/9/main" objectType="Button" lockText="1"/>
</file>

<file path=xl/ctrlProps/ctrlProp278.xml><?xml version="1.0" encoding="utf-8"?>
<formControlPr xmlns="http://schemas.microsoft.com/office/spreadsheetml/2009/9/main" objectType="Button" lockText="1"/>
</file>

<file path=xl/ctrlProps/ctrlProp279.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80.xml><?xml version="1.0" encoding="utf-8"?>
<formControlPr xmlns="http://schemas.microsoft.com/office/spreadsheetml/2009/9/main" objectType="Button" lockText="1"/>
</file>

<file path=xl/ctrlProps/ctrlProp281.xml><?xml version="1.0" encoding="utf-8"?>
<formControlPr xmlns="http://schemas.microsoft.com/office/spreadsheetml/2009/9/main" objectType="Button" lockText="1"/>
</file>

<file path=xl/ctrlProps/ctrlProp282.xml><?xml version="1.0" encoding="utf-8"?>
<formControlPr xmlns="http://schemas.microsoft.com/office/spreadsheetml/2009/9/main" objectType="Button" lockText="1"/>
</file>

<file path=xl/ctrlProps/ctrlProp283.xml><?xml version="1.0" encoding="utf-8"?>
<formControlPr xmlns="http://schemas.microsoft.com/office/spreadsheetml/2009/9/main" objectType="Button" lockText="1"/>
</file>

<file path=xl/ctrlProps/ctrlProp284.xml><?xml version="1.0" encoding="utf-8"?>
<formControlPr xmlns="http://schemas.microsoft.com/office/spreadsheetml/2009/9/main" objectType="Button" lockText="1"/>
</file>

<file path=xl/ctrlProps/ctrlProp285.xml><?xml version="1.0" encoding="utf-8"?>
<formControlPr xmlns="http://schemas.microsoft.com/office/spreadsheetml/2009/9/main" objectType="Button" lockText="1"/>
</file>

<file path=xl/ctrlProps/ctrlProp286.xml><?xml version="1.0" encoding="utf-8"?>
<formControlPr xmlns="http://schemas.microsoft.com/office/spreadsheetml/2009/9/main" objectType="Button" lockText="1"/>
</file>

<file path=xl/ctrlProps/ctrlProp287.xml><?xml version="1.0" encoding="utf-8"?>
<formControlPr xmlns="http://schemas.microsoft.com/office/spreadsheetml/2009/9/main" objectType="Button" lockText="1"/>
</file>

<file path=xl/ctrlProps/ctrlProp288.xml><?xml version="1.0" encoding="utf-8"?>
<formControlPr xmlns="http://schemas.microsoft.com/office/spreadsheetml/2009/9/main" objectType="Button" lockText="1"/>
</file>

<file path=xl/ctrlProps/ctrlProp289.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290.xml><?xml version="1.0" encoding="utf-8"?>
<formControlPr xmlns="http://schemas.microsoft.com/office/spreadsheetml/2009/9/main" objectType="Button" lockText="1"/>
</file>

<file path=xl/ctrlProps/ctrlProp291.xml><?xml version="1.0" encoding="utf-8"?>
<formControlPr xmlns="http://schemas.microsoft.com/office/spreadsheetml/2009/9/main" objectType="Button" lockText="1"/>
</file>

<file path=xl/ctrlProps/ctrlProp292.xml><?xml version="1.0" encoding="utf-8"?>
<formControlPr xmlns="http://schemas.microsoft.com/office/spreadsheetml/2009/9/main" objectType="Button" lockText="1"/>
</file>

<file path=xl/ctrlProps/ctrlProp293.xml><?xml version="1.0" encoding="utf-8"?>
<formControlPr xmlns="http://schemas.microsoft.com/office/spreadsheetml/2009/9/main" objectType="Button" lockText="1"/>
</file>

<file path=xl/ctrlProps/ctrlProp294.xml><?xml version="1.0" encoding="utf-8"?>
<formControlPr xmlns="http://schemas.microsoft.com/office/spreadsheetml/2009/9/main" objectType="Button" lockText="1"/>
</file>

<file path=xl/ctrlProps/ctrlProp295.xml><?xml version="1.0" encoding="utf-8"?>
<formControlPr xmlns="http://schemas.microsoft.com/office/spreadsheetml/2009/9/main" objectType="Button" lockText="1"/>
</file>

<file path=xl/ctrlProps/ctrlProp296.xml><?xml version="1.0" encoding="utf-8"?>
<formControlPr xmlns="http://schemas.microsoft.com/office/spreadsheetml/2009/9/main" objectType="Button" lockText="1"/>
</file>

<file path=xl/ctrlProps/ctrlProp297.xml><?xml version="1.0" encoding="utf-8"?>
<formControlPr xmlns="http://schemas.microsoft.com/office/spreadsheetml/2009/9/main" objectType="Button" lockText="1"/>
</file>

<file path=xl/ctrlProps/ctrlProp298.xml><?xml version="1.0" encoding="utf-8"?>
<formControlPr xmlns="http://schemas.microsoft.com/office/spreadsheetml/2009/9/main" objectType="Button" lockText="1"/>
</file>

<file path=xl/ctrlProps/ctrlProp29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00.xml><?xml version="1.0" encoding="utf-8"?>
<formControlPr xmlns="http://schemas.microsoft.com/office/spreadsheetml/2009/9/main" objectType="Button" lockText="1"/>
</file>

<file path=xl/ctrlProps/ctrlProp301.xml><?xml version="1.0" encoding="utf-8"?>
<formControlPr xmlns="http://schemas.microsoft.com/office/spreadsheetml/2009/9/main" objectType="Button" lockText="1"/>
</file>

<file path=xl/ctrlProps/ctrlProp302.xml><?xml version="1.0" encoding="utf-8"?>
<formControlPr xmlns="http://schemas.microsoft.com/office/spreadsheetml/2009/9/main" objectType="Button" lockText="1"/>
</file>

<file path=xl/ctrlProps/ctrlProp303.xml><?xml version="1.0" encoding="utf-8"?>
<formControlPr xmlns="http://schemas.microsoft.com/office/spreadsheetml/2009/9/main" objectType="Button" lockText="1"/>
</file>

<file path=xl/ctrlProps/ctrlProp304.xml><?xml version="1.0" encoding="utf-8"?>
<formControlPr xmlns="http://schemas.microsoft.com/office/spreadsheetml/2009/9/main" objectType="Button" lockText="1"/>
</file>

<file path=xl/ctrlProps/ctrlProp305.xml><?xml version="1.0" encoding="utf-8"?>
<formControlPr xmlns="http://schemas.microsoft.com/office/spreadsheetml/2009/9/main" objectType="Button" lockText="1"/>
</file>

<file path=xl/ctrlProps/ctrlProp306.xml><?xml version="1.0" encoding="utf-8"?>
<formControlPr xmlns="http://schemas.microsoft.com/office/spreadsheetml/2009/9/main" objectType="Button" lockText="1"/>
</file>

<file path=xl/ctrlProps/ctrlProp307.xml><?xml version="1.0" encoding="utf-8"?>
<formControlPr xmlns="http://schemas.microsoft.com/office/spreadsheetml/2009/9/main" objectType="Button" lockText="1"/>
</file>

<file path=xl/ctrlProps/ctrlProp308.xml><?xml version="1.0" encoding="utf-8"?>
<formControlPr xmlns="http://schemas.microsoft.com/office/spreadsheetml/2009/9/main" objectType="Button" lockText="1"/>
</file>

<file path=xl/ctrlProps/ctrlProp309.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10.xml><?xml version="1.0" encoding="utf-8"?>
<formControlPr xmlns="http://schemas.microsoft.com/office/spreadsheetml/2009/9/main" objectType="Button" lockText="1"/>
</file>

<file path=xl/ctrlProps/ctrlProp311.xml><?xml version="1.0" encoding="utf-8"?>
<formControlPr xmlns="http://schemas.microsoft.com/office/spreadsheetml/2009/9/main" objectType="CheckBox" fmlaLink="$G$2" lockText="1"/>
</file>

<file path=xl/ctrlProps/ctrlProp312.xml><?xml version="1.0" encoding="utf-8"?>
<formControlPr xmlns="http://schemas.microsoft.com/office/spreadsheetml/2009/9/main" objectType="CheckBox" fmlaLink="$H$2" lockText="1"/>
</file>

<file path=xl/ctrlProps/ctrlProp313.xml><?xml version="1.0" encoding="utf-8"?>
<formControlPr xmlns="http://schemas.microsoft.com/office/spreadsheetml/2009/9/main" objectType="Button" lockText="1"/>
</file>

<file path=xl/ctrlProps/ctrlProp314.xml><?xml version="1.0" encoding="utf-8"?>
<formControlPr xmlns="http://schemas.microsoft.com/office/spreadsheetml/2009/9/main" objectType="Button" lockText="1"/>
</file>

<file path=xl/ctrlProps/ctrlProp315.xml><?xml version="1.0" encoding="utf-8"?>
<formControlPr xmlns="http://schemas.microsoft.com/office/spreadsheetml/2009/9/main" objectType="Button" lockText="1"/>
</file>

<file path=xl/ctrlProps/ctrlProp316.xml><?xml version="1.0" encoding="utf-8"?>
<formControlPr xmlns="http://schemas.microsoft.com/office/spreadsheetml/2009/9/main" objectType="Button" lockText="1"/>
</file>

<file path=xl/ctrlProps/ctrlProp317.xml><?xml version="1.0" encoding="utf-8"?>
<formControlPr xmlns="http://schemas.microsoft.com/office/spreadsheetml/2009/9/main" objectType="Button" lockText="1"/>
</file>

<file path=xl/ctrlProps/ctrlProp318.xml><?xml version="1.0" encoding="utf-8"?>
<formControlPr xmlns="http://schemas.microsoft.com/office/spreadsheetml/2009/9/main" objectType="Button" lockText="1"/>
</file>

<file path=xl/ctrlProps/ctrlProp319.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264193" name="Button 1" hidden="1">
              <a:extLst>
                <a:ext uri="{63B3BB69-23CF-44E3-9099-C40C66FF867C}">
                  <a14:compatExt spid="_x0000_s264193"/>
                </a:ext>
                <a:ext uri="{FF2B5EF4-FFF2-40B4-BE49-F238E27FC236}">
                  <a16:creationId xmlns:a16="http://schemas.microsoft.com/office/drawing/2014/main" id="{00000000-0008-0000-0100-000001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264194" name="Button 2" hidden="1">
              <a:extLst>
                <a:ext uri="{63B3BB69-23CF-44E3-9099-C40C66FF867C}">
                  <a14:compatExt spid="_x0000_s264194"/>
                </a:ext>
                <a:ext uri="{FF2B5EF4-FFF2-40B4-BE49-F238E27FC236}">
                  <a16:creationId xmlns:a16="http://schemas.microsoft.com/office/drawing/2014/main" id="{00000000-0008-0000-0100-000002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264195" name="Button 3" hidden="1">
              <a:extLst>
                <a:ext uri="{63B3BB69-23CF-44E3-9099-C40C66FF867C}">
                  <a14:compatExt spid="_x0000_s264195"/>
                </a:ext>
                <a:ext uri="{FF2B5EF4-FFF2-40B4-BE49-F238E27FC236}">
                  <a16:creationId xmlns:a16="http://schemas.microsoft.com/office/drawing/2014/main" id="{00000000-0008-0000-0100-000003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264196" name="Button 4" hidden="1">
              <a:extLst>
                <a:ext uri="{63B3BB69-23CF-44E3-9099-C40C66FF867C}">
                  <a14:compatExt spid="_x0000_s264196"/>
                </a:ext>
                <a:ext uri="{FF2B5EF4-FFF2-40B4-BE49-F238E27FC236}">
                  <a16:creationId xmlns:a16="http://schemas.microsoft.com/office/drawing/2014/main" id="{00000000-0008-0000-0100-000004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264197" name="Button 5" hidden="1">
              <a:extLst>
                <a:ext uri="{63B3BB69-23CF-44E3-9099-C40C66FF867C}">
                  <a14:compatExt spid="_x0000_s264197"/>
                </a:ext>
                <a:ext uri="{FF2B5EF4-FFF2-40B4-BE49-F238E27FC236}">
                  <a16:creationId xmlns:a16="http://schemas.microsoft.com/office/drawing/2014/main" id="{00000000-0008-0000-0100-000005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9525</xdr:colOff>
          <xdr:row>2</xdr:row>
          <xdr:rowOff>9525</xdr:rowOff>
        </xdr:from>
        <xdr:to>
          <xdr:col>66</xdr:col>
          <xdr:colOff>0</xdr:colOff>
          <xdr:row>4</xdr:row>
          <xdr:rowOff>0</xdr:rowOff>
        </xdr:to>
        <xdr:sp macro="" textlink="">
          <xdr:nvSpPr>
            <xdr:cNvPr id="264198" name="Button 6" hidden="1">
              <a:extLst>
                <a:ext uri="{63B3BB69-23CF-44E3-9099-C40C66FF867C}">
                  <a14:compatExt spid="_x0000_s264198"/>
                </a:ext>
                <a:ext uri="{FF2B5EF4-FFF2-40B4-BE49-F238E27FC236}">
                  <a16:creationId xmlns:a16="http://schemas.microsoft.com/office/drawing/2014/main" id="{00000000-0008-0000-0100-000006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264199" name="Button 7" hidden="1">
              <a:extLst>
                <a:ext uri="{63B3BB69-23CF-44E3-9099-C40C66FF867C}">
                  <a14:compatExt spid="_x0000_s264199"/>
                </a:ext>
                <a:ext uri="{FF2B5EF4-FFF2-40B4-BE49-F238E27FC236}">
                  <a16:creationId xmlns:a16="http://schemas.microsoft.com/office/drawing/2014/main" id="{00000000-0008-0000-0100-000007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264200" name="Button 8" hidden="1">
              <a:extLst>
                <a:ext uri="{63B3BB69-23CF-44E3-9099-C40C66FF867C}">
                  <a14:compatExt spid="_x0000_s264200"/>
                </a:ext>
                <a:ext uri="{FF2B5EF4-FFF2-40B4-BE49-F238E27FC236}">
                  <a16:creationId xmlns:a16="http://schemas.microsoft.com/office/drawing/2014/main" id="{00000000-0008-0000-0100-000008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264201" name="Button 9" hidden="1">
              <a:extLst>
                <a:ext uri="{63B3BB69-23CF-44E3-9099-C40C66FF867C}">
                  <a14:compatExt spid="_x0000_s264201"/>
                </a:ext>
                <a:ext uri="{FF2B5EF4-FFF2-40B4-BE49-F238E27FC236}">
                  <a16:creationId xmlns:a16="http://schemas.microsoft.com/office/drawing/2014/main" id="{00000000-0008-0000-0100-000009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238125</xdr:colOff>
          <xdr:row>7</xdr:row>
          <xdr:rowOff>314325</xdr:rowOff>
        </xdr:to>
        <xdr:sp macro="" textlink="">
          <xdr:nvSpPr>
            <xdr:cNvPr id="264202" name="Button 10" hidden="1">
              <a:extLst>
                <a:ext uri="{63B3BB69-23CF-44E3-9099-C40C66FF867C}">
                  <a14:compatExt spid="_x0000_s264202"/>
                </a:ext>
                <a:ext uri="{FF2B5EF4-FFF2-40B4-BE49-F238E27FC236}">
                  <a16:creationId xmlns:a16="http://schemas.microsoft.com/office/drawing/2014/main" id="{00000000-0008-0000-0100-00000A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264203" name="Button 11" hidden="1">
              <a:extLst>
                <a:ext uri="{63B3BB69-23CF-44E3-9099-C40C66FF867C}">
                  <a14:compatExt spid="_x0000_s264203"/>
                </a:ext>
                <a:ext uri="{FF2B5EF4-FFF2-40B4-BE49-F238E27FC236}">
                  <a16:creationId xmlns:a16="http://schemas.microsoft.com/office/drawing/2014/main" id="{00000000-0008-0000-0100-00000B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28575</xdr:rowOff>
        </xdr:from>
        <xdr:to>
          <xdr:col>61</xdr:col>
          <xdr:colOff>0</xdr:colOff>
          <xdr:row>8</xdr:row>
          <xdr:rowOff>0</xdr:rowOff>
        </xdr:to>
        <xdr:sp macro="" textlink="">
          <xdr:nvSpPr>
            <xdr:cNvPr id="264204" name="Button 12" hidden="1">
              <a:extLst>
                <a:ext uri="{63B3BB69-23CF-44E3-9099-C40C66FF867C}">
                  <a14:compatExt spid="_x0000_s264204"/>
                </a:ext>
                <a:ext uri="{FF2B5EF4-FFF2-40B4-BE49-F238E27FC236}">
                  <a16:creationId xmlns:a16="http://schemas.microsoft.com/office/drawing/2014/main" id="{00000000-0008-0000-0100-00000C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264205" name="Button 13" hidden="1">
              <a:extLst>
                <a:ext uri="{63B3BB69-23CF-44E3-9099-C40C66FF867C}">
                  <a14:compatExt spid="_x0000_s264205"/>
                </a:ext>
                <a:ext uri="{FF2B5EF4-FFF2-40B4-BE49-F238E27FC236}">
                  <a16:creationId xmlns:a16="http://schemas.microsoft.com/office/drawing/2014/main" id="{00000000-0008-0000-0100-00000D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264206" name="Button 14" hidden="1">
              <a:extLst>
                <a:ext uri="{63B3BB69-23CF-44E3-9099-C40C66FF867C}">
                  <a14:compatExt spid="_x0000_s264206"/>
                </a:ext>
                <a:ext uri="{FF2B5EF4-FFF2-40B4-BE49-F238E27FC236}">
                  <a16:creationId xmlns:a16="http://schemas.microsoft.com/office/drawing/2014/main" id="{00000000-0008-0000-0100-00000E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9525</xdr:colOff>
          <xdr:row>7</xdr:row>
          <xdr:rowOff>9525</xdr:rowOff>
        </xdr:from>
        <xdr:to>
          <xdr:col>45</xdr:col>
          <xdr:colOff>247650</xdr:colOff>
          <xdr:row>8</xdr:row>
          <xdr:rowOff>0</xdr:rowOff>
        </xdr:to>
        <xdr:sp macro="" textlink="">
          <xdr:nvSpPr>
            <xdr:cNvPr id="264207" name="Button 15" hidden="1">
              <a:extLst>
                <a:ext uri="{63B3BB69-23CF-44E3-9099-C40C66FF867C}">
                  <a14:compatExt spid="_x0000_s264207"/>
                </a:ext>
                <a:ext uri="{FF2B5EF4-FFF2-40B4-BE49-F238E27FC236}">
                  <a16:creationId xmlns:a16="http://schemas.microsoft.com/office/drawing/2014/main" id="{00000000-0008-0000-0100-00000F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264208" name="Button 16" hidden="1">
              <a:extLst>
                <a:ext uri="{63B3BB69-23CF-44E3-9099-C40C66FF867C}">
                  <a14:compatExt spid="_x0000_s264208"/>
                </a:ext>
                <a:ext uri="{FF2B5EF4-FFF2-40B4-BE49-F238E27FC236}">
                  <a16:creationId xmlns:a16="http://schemas.microsoft.com/office/drawing/2014/main" id="{00000000-0008-0000-0100-000010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9525</xdr:rowOff>
        </xdr:from>
        <xdr:to>
          <xdr:col>53</xdr:col>
          <xdr:colOff>247650</xdr:colOff>
          <xdr:row>8</xdr:row>
          <xdr:rowOff>0</xdr:rowOff>
        </xdr:to>
        <xdr:sp macro="" textlink="">
          <xdr:nvSpPr>
            <xdr:cNvPr id="264209" name="Button 17" hidden="1">
              <a:extLst>
                <a:ext uri="{63B3BB69-23CF-44E3-9099-C40C66FF867C}">
                  <a14:compatExt spid="_x0000_s264209"/>
                </a:ext>
                <a:ext uri="{FF2B5EF4-FFF2-40B4-BE49-F238E27FC236}">
                  <a16:creationId xmlns:a16="http://schemas.microsoft.com/office/drawing/2014/main" id="{00000000-0008-0000-0100-000011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264210" name="Button 18" hidden="1">
              <a:extLst>
                <a:ext uri="{63B3BB69-23CF-44E3-9099-C40C66FF867C}">
                  <a14:compatExt spid="_x0000_s264210"/>
                </a:ext>
                <a:ext uri="{FF2B5EF4-FFF2-40B4-BE49-F238E27FC236}">
                  <a16:creationId xmlns:a16="http://schemas.microsoft.com/office/drawing/2014/main" id="{00000000-0008-0000-0100-000012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264211" name="Button 19" hidden="1">
              <a:extLst>
                <a:ext uri="{63B3BB69-23CF-44E3-9099-C40C66FF867C}">
                  <a14:compatExt spid="_x0000_s264211"/>
                </a:ext>
                <a:ext uri="{FF2B5EF4-FFF2-40B4-BE49-F238E27FC236}">
                  <a16:creationId xmlns:a16="http://schemas.microsoft.com/office/drawing/2014/main" id="{00000000-0008-0000-0100-000013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47625</xdr:colOff>
          <xdr:row>7</xdr:row>
          <xdr:rowOff>9525</xdr:rowOff>
        </xdr:from>
        <xdr:to>
          <xdr:col>27</xdr:col>
          <xdr:colOff>219075</xdr:colOff>
          <xdr:row>7</xdr:row>
          <xdr:rowOff>304800</xdr:rowOff>
        </xdr:to>
        <xdr:sp macro="" textlink="">
          <xdr:nvSpPr>
            <xdr:cNvPr id="264212" name="Button 20" hidden="1">
              <a:extLst>
                <a:ext uri="{63B3BB69-23CF-44E3-9099-C40C66FF867C}">
                  <a14:compatExt spid="_x0000_s264212"/>
                </a:ext>
                <a:ext uri="{FF2B5EF4-FFF2-40B4-BE49-F238E27FC236}">
                  <a16:creationId xmlns:a16="http://schemas.microsoft.com/office/drawing/2014/main" id="{00000000-0008-0000-0100-000014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200025</xdr:colOff>
          <xdr:row>7</xdr:row>
          <xdr:rowOff>314325</xdr:rowOff>
        </xdr:to>
        <xdr:sp macro="" textlink="">
          <xdr:nvSpPr>
            <xdr:cNvPr id="264213" name="Button 21" hidden="1">
              <a:extLst>
                <a:ext uri="{63B3BB69-23CF-44E3-9099-C40C66FF867C}">
                  <a14:compatExt spid="_x0000_s264213"/>
                </a:ext>
                <a:ext uri="{FF2B5EF4-FFF2-40B4-BE49-F238E27FC236}">
                  <a16:creationId xmlns:a16="http://schemas.microsoft.com/office/drawing/2014/main" id="{00000000-0008-0000-0100-000015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38</xdr:col>
          <xdr:colOff>0</xdr:colOff>
          <xdr:row>8</xdr:row>
          <xdr:rowOff>0</xdr:rowOff>
        </xdr:to>
        <xdr:sp macro="" textlink="">
          <xdr:nvSpPr>
            <xdr:cNvPr id="264214" name="Button 22" hidden="1">
              <a:extLst>
                <a:ext uri="{63B3BB69-23CF-44E3-9099-C40C66FF867C}">
                  <a14:compatExt spid="_x0000_s264214"/>
                </a:ext>
                <a:ext uri="{FF2B5EF4-FFF2-40B4-BE49-F238E27FC236}">
                  <a16:creationId xmlns:a16="http://schemas.microsoft.com/office/drawing/2014/main" id="{00000000-0008-0000-0100-000016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314325</xdr:rowOff>
        </xdr:to>
        <xdr:sp macro="" textlink="">
          <xdr:nvSpPr>
            <xdr:cNvPr id="264215" name="Button 23" hidden="1">
              <a:extLst>
                <a:ext uri="{63B3BB69-23CF-44E3-9099-C40C66FF867C}">
                  <a14:compatExt spid="_x0000_s264215"/>
                </a:ext>
                <a:ext uri="{FF2B5EF4-FFF2-40B4-BE49-F238E27FC236}">
                  <a16:creationId xmlns:a16="http://schemas.microsoft.com/office/drawing/2014/main" id="{00000000-0008-0000-0100-000017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264216" name="Button 24" hidden="1">
              <a:extLst>
                <a:ext uri="{63B3BB69-23CF-44E3-9099-C40C66FF867C}">
                  <a14:compatExt spid="_x0000_s264216"/>
                </a:ext>
                <a:ext uri="{FF2B5EF4-FFF2-40B4-BE49-F238E27FC236}">
                  <a16:creationId xmlns:a16="http://schemas.microsoft.com/office/drawing/2014/main" id="{00000000-0008-0000-0100-000018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200025</xdr:colOff>
          <xdr:row>7</xdr:row>
          <xdr:rowOff>314325</xdr:rowOff>
        </xdr:to>
        <xdr:sp macro="" textlink="">
          <xdr:nvSpPr>
            <xdr:cNvPr id="264217" name="Button 25" hidden="1">
              <a:extLst>
                <a:ext uri="{63B3BB69-23CF-44E3-9099-C40C66FF867C}">
                  <a14:compatExt spid="_x0000_s264217"/>
                </a:ext>
                <a:ext uri="{FF2B5EF4-FFF2-40B4-BE49-F238E27FC236}">
                  <a16:creationId xmlns:a16="http://schemas.microsoft.com/office/drawing/2014/main" id="{00000000-0008-0000-0100-000019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200025</xdr:colOff>
          <xdr:row>7</xdr:row>
          <xdr:rowOff>314325</xdr:rowOff>
        </xdr:to>
        <xdr:sp macro="" textlink="">
          <xdr:nvSpPr>
            <xdr:cNvPr id="264218" name="Button 26" hidden="1">
              <a:extLst>
                <a:ext uri="{63B3BB69-23CF-44E3-9099-C40C66FF867C}">
                  <a14:compatExt spid="_x0000_s264218"/>
                </a:ext>
                <a:ext uri="{FF2B5EF4-FFF2-40B4-BE49-F238E27FC236}">
                  <a16:creationId xmlns:a16="http://schemas.microsoft.com/office/drawing/2014/main" id="{00000000-0008-0000-0100-00001A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304129" name="Button 1" hidden="1">
              <a:extLst>
                <a:ext uri="{63B3BB69-23CF-44E3-9099-C40C66FF867C}">
                  <a14:compatExt spid="_x0000_s304129"/>
                </a:ext>
                <a:ext uri="{FF2B5EF4-FFF2-40B4-BE49-F238E27FC236}">
                  <a16:creationId xmlns:a16="http://schemas.microsoft.com/office/drawing/2014/main" id="{00000000-0008-0000-0A00-000001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304130" name="Button 2" hidden="1">
              <a:extLst>
                <a:ext uri="{63B3BB69-23CF-44E3-9099-C40C66FF867C}">
                  <a14:compatExt spid="_x0000_s304130"/>
                </a:ext>
                <a:ext uri="{FF2B5EF4-FFF2-40B4-BE49-F238E27FC236}">
                  <a16:creationId xmlns:a16="http://schemas.microsoft.com/office/drawing/2014/main" id="{00000000-0008-0000-0A00-000002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304131" name="Button 3" hidden="1">
              <a:extLst>
                <a:ext uri="{63B3BB69-23CF-44E3-9099-C40C66FF867C}">
                  <a14:compatExt spid="_x0000_s304131"/>
                </a:ext>
                <a:ext uri="{FF2B5EF4-FFF2-40B4-BE49-F238E27FC236}">
                  <a16:creationId xmlns:a16="http://schemas.microsoft.com/office/drawing/2014/main" id="{00000000-0008-0000-0A00-000003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304132" name="Button 4" hidden="1">
              <a:extLst>
                <a:ext uri="{63B3BB69-23CF-44E3-9099-C40C66FF867C}">
                  <a14:compatExt spid="_x0000_s304132"/>
                </a:ext>
                <a:ext uri="{FF2B5EF4-FFF2-40B4-BE49-F238E27FC236}">
                  <a16:creationId xmlns:a16="http://schemas.microsoft.com/office/drawing/2014/main" id="{00000000-0008-0000-0A00-000004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9525</xdr:rowOff>
        </xdr:from>
        <xdr:to>
          <xdr:col>30</xdr:col>
          <xdr:colOff>0</xdr:colOff>
          <xdr:row>7</xdr:row>
          <xdr:rowOff>180975</xdr:rowOff>
        </xdr:to>
        <xdr:sp macro="" textlink="">
          <xdr:nvSpPr>
            <xdr:cNvPr id="304133" name="Button 5" hidden="1">
              <a:extLst>
                <a:ext uri="{63B3BB69-23CF-44E3-9099-C40C66FF867C}">
                  <a14:compatExt spid="_x0000_s304133"/>
                </a:ext>
                <a:ext uri="{FF2B5EF4-FFF2-40B4-BE49-F238E27FC236}">
                  <a16:creationId xmlns:a16="http://schemas.microsoft.com/office/drawing/2014/main" id="{00000000-0008-0000-0A00-000005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9525</xdr:colOff>
          <xdr:row>2</xdr:row>
          <xdr:rowOff>9525</xdr:rowOff>
        </xdr:from>
        <xdr:to>
          <xdr:col>66</xdr:col>
          <xdr:colOff>0</xdr:colOff>
          <xdr:row>4</xdr:row>
          <xdr:rowOff>0</xdr:rowOff>
        </xdr:to>
        <xdr:sp macro="" textlink="">
          <xdr:nvSpPr>
            <xdr:cNvPr id="304134" name="Button 6" hidden="1">
              <a:extLst>
                <a:ext uri="{63B3BB69-23CF-44E3-9099-C40C66FF867C}">
                  <a14:compatExt spid="_x0000_s304134"/>
                </a:ext>
                <a:ext uri="{FF2B5EF4-FFF2-40B4-BE49-F238E27FC236}">
                  <a16:creationId xmlns:a16="http://schemas.microsoft.com/office/drawing/2014/main" id="{00000000-0008-0000-0A00-000006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304135" name="Button 7" hidden="1">
              <a:extLst>
                <a:ext uri="{63B3BB69-23CF-44E3-9099-C40C66FF867C}">
                  <a14:compatExt spid="_x0000_s304135"/>
                </a:ext>
                <a:ext uri="{FF2B5EF4-FFF2-40B4-BE49-F238E27FC236}">
                  <a16:creationId xmlns:a16="http://schemas.microsoft.com/office/drawing/2014/main" id="{00000000-0008-0000-0A00-000007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304136" name="Button 8" hidden="1">
              <a:extLst>
                <a:ext uri="{63B3BB69-23CF-44E3-9099-C40C66FF867C}">
                  <a14:compatExt spid="_x0000_s304136"/>
                </a:ext>
                <a:ext uri="{FF2B5EF4-FFF2-40B4-BE49-F238E27FC236}">
                  <a16:creationId xmlns:a16="http://schemas.microsoft.com/office/drawing/2014/main" id="{00000000-0008-0000-0A00-000008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304137" name="Button 9" hidden="1">
              <a:extLst>
                <a:ext uri="{63B3BB69-23CF-44E3-9099-C40C66FF867C}">
                  <a14:compatExt spid="_x0000_s304137"/>
                </a:ext>
                <a:ext uri="{FF2B5EF4-FFF2-40B4-BE49-F238E27FC236}">
                  <a16:creationId xmlns:a16="http://schemas.microsoft.com/office/drawing/2014/main" id="{00000000-0008-0000-0A00-000009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238125</xdr:colOff>
          <xdr:row>7</xdr:row>
          <xdr:rowOff>314325</xdr:rowOff>
        </xdr:to>
        <xdr:sp macro="" textlink="">
          <xdr:nvSpPr>
            <xdr:cNvPr id="304138" name="Button 10" hidden="1">
              <a:extLst>
                <a:ext uri="{63B3BB69-23CF-44E3-9099-C40C66FF867C}">
                  <a14:compatExt spid="_x0000_s304138"/>
                </a:ext>
                <a:ext uri="{FF2B5EF4-FFF2-40B4-BE49-F238E27FC236}">
                  <a16:creationId xmlns:a16="http://schemas.microsoft.com/office/drawing/2014/main" id="{00000000-0008-0000-0A00-00000A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304139" name="Button 11" hidden="1">
              <a:extLst>
                <a:ext uri="{63B3BB69-23CF-44E3-9099-C40C66FF867C}">
                  <a14:compatExt spid="_x0000_s304139"/>
                </a:ext>
                <a:ext uri="{FF2B5EF4-FFF2-40B4-BE49-F238E27FC236}">
                  <a16:creationId xmlns:a16="http://schemas.microsoft.com/office/drawing/2014/main" id="{00000000-0008-0000-0A00-00000B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28575</xdr:rowOff>
        </xdr:from>
        <xdr:to>
          <xdr:col>61</xdr:col>
          <xdr:colOff>0</xdr:colOff>
          <xdr:row>8</xdr:row>
          <xdr:rowOff>0</xdr:rowOff>
        </xdr:to>
        <xdr:sp macro="" textlink="">
          <xdr:nvSpPr>
            <xdr:cNvPr id="304140" name="Button 12" hidden="1">
              <a:extLst>
                <a:ext uri="{63B3BB69-23CF-44E3-9099-C40C66FF867C}">
                  <a14:compatExt spid="_x0000_s304140"/>
                </a:ext>
                <a:ext uri="{FF2B5EF4-FFF2-40B4-BE49-F238E27FC236}">
                  <a16:creationId xmlns:a16="http://schemas.microsoft.com/office/drawing/2014/main" id="{00000000-0008-0000-0A00-00000C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304141" name="Button 13" hidden="1">
              <a:extLst>
                <a:ext uri="{63B3BB69-23CF-44E3-9099-C40C66FF867C}">
                  <a14:compatExt spid="_x0000_s304141"/>
                </a:ext>
                <a:ext uri="{FF2B5EF4-FFF2-40B4-BE49-F238E27FC236}">
                  <a16:creationId xmlns:a16="http://schemas.microsoft.com/office/drawing/2014/main" id="{00000000-0008-0000-0A00-00000D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38</xdr:col>
          <xdr:colOff>0</xdr:colOff>
          <xdr:row>7</xdr:row>
          <xdr:rowOff>180975</xdr:rowOff>
        </xdr:to>
        <xdr:sp macro="" textlink="">
          <xdr:nvSpPr>
            <xdr:cNvPr id="304142" name="Button 14" hidden="1">
              <a:extLst>
                <a:ext uri="{63B3BB69-23CF-44E3-9099-C40C66FF867C}">
                  <a14:compatExt spid="_x0000_s304142"/>
                </a:ext>
                <a:ext uri="{FF2B5EF4-FFF2-40B4-BE49-F238E27FC236}">
                  <a16:creationId xmlns:a16="http://schemas.microsoft.com/office/drawing/2014/main" id="{00000000-0008-0000-0A00-00000E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9525</xdr:colOff>
          <xdr:row>7</xdr:row>
          <xdr:rowOff>9525</xdr:rowOff>
        </xdr:from>
        <xdr:to>
          <xdr:col>45</xdr:col>
          <xdr:colOff>247650</xdr:colOff>
          <xdr:row>8</xdr:row>
          <xdr:rowOff>0</xdr:rowOff>
        </xdr:to>
        <xdr:sp macro="" textlink="">
          <xdr:nvSpPr>
            <xdr:cNvPr id="304143" name="Button 15" hidden="1">
              <a:extLst>
                <a:ext uri="{63B3BB69-23CF-44E3-9099-C40C66FF867C}">
                  <a14:compatExt spid="_x0000_s304143"/>
                </a:ext>
                <a:ext uri="{FF2B5EF4-FFF2-40B4-BE49-F238E27FC236}">
                  <a16:creationId xmlns:a16="http://schemas.microsoft.com/office/drawing/2014/main" id="{00000000-0008-0000-0A00-00000F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9525</xdr:rowOff>
        </xdr:from>
        <xdr:to>
          <xdr:col>46</xdr:col>
          <xdr:colOff>0</xdr:colOff>
          <xdr:row>7</xdr:row>
          <xdr:rowOff>180975</xdr:rowOff>
        </xdr:to>
        <xdr:sp macro="" textlink="">
          <xdr:nvSpPr>
            <xdr:cNvPr id="304144" name="Button 16" hidden="1">
              <a:extLst>
                <a:ext uri="{63B3BB69-23CF-44E3-9099-C40C66FF867C}">
                  <a14:compatExt spid="_x0000_s304144"/>
                </a:ext>
                <a:ext uri="{FF2B5EF4-FFF2-40B4-BE49-F238E27FC236}">
                  <a16:creationId xmlns:a16="http://schemas.microsoft.com/office/drawing/2014/main" id="{00000000-0008-0000-0A00-000010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9525</xdr:rowOff>
        </xdr:from>
        <xdr:to>
          <xdr:col>53</xdr:col>
          <xdr:colOff>247650</xdr:colOff>
          <xdr:row>8</xdr:row>
          <xdr:rowOff>0</xdr:rowOff>
        </xdr:to>
        <xdr:sp macro="" textlink="">
          <xdr:nvSpPr>
            <xdr:cNvPr id="304145" name="Button 17" hidden="1">
              <a:extLst>
                <a:ext uri="{63B3BB69-23CF-44E3-9099-C40C66FF867C}">
                  <a14:compatExt spid="_x0000_s304145"/>
                </a:ext>
                <a:ext uri="{FF2B5EF4-FFF2-40B4-BE49-F238E27FC236}">
                  <a16:creationId xmlns:a16="http://schemas.microsoft.com/office/drawing/2014/main" id="{00000000-0008-0000-0A00-000011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304146" name="Button 18" hidden="1">
              <a:extLst>
                <a:ext uri="{63B3BB69-23CF-44E3-9099-C40C66FF867C}">
                  <a14:compatExt spid="_x0000_s304146"/>
                </a:ext>
                <a:ext uri="{FF2B5EF4-FFF2-40B4-BE49-F238E27FC236}">
                  <a16:creationId xmlns:a16="http://schemas.microsoft.com/office/drawing/2014/main" id="{00000000-0008-0000-0A00-000012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304147" name="Button 19" hidden="1">
              <a:extLst>
                <a:ext uri="{63B3BB69-23CF-44E3-9099-C40C66FF867C}">
                  <a14:compatExt spid="_x0000_s304147"/>
                </a:ext>
                <a:ext uri="{FF2B5EF4-FFF2-40B4-BE49-F238E27FC236}">
                  <a16:creationId xmlns:a16="http://schemas.microsoft.com/office/drawing/2014/main" id="{00000000-0008-0000-0A00-000013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47625</xdr:colOff>
          <xdr:row>7</xdr:row>
          <xdr:rowOff>9525</xdr:rowOff>
        </xdr:from>
        <xdr:to>
          <xdr:col>27</xdr:col>
          <xdr:colOff>219075</xdr:colOff>
          <xdr:row>7</xdr:row>
          <xdr:rowOff>304800</xdr:rowOff>
        </xdr:to>
        <xdr:sp macro="" textlink="">
          <xdr:nvSpPr>
            <xdr:cNvPr id="304148" name="Button 20" hidden="1">
              <a:extLst>
                <a:ext uri="{63B3BB69-23CF-44E3-9099-C40C66FF867C}">
                  <a14:compatExt spid="_x0000_s304148"/>
                </a:ext>
                <a:ext uri="{FF2B5EF4-FFF2-40B4-BE49-F238E27FC236}">
                  <a16:creationId xmlns:a16="http://schemas.microsoft.com/office/drawing/2014/main" id="{00000000-0008-0000-0A00-000014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200025</xdr:colOff>
          <xdr:row>7</xdr:row>
          <xdr:rowOff>314325</xdr:rowOff>
        </xdr:to>
        <xdr:sp macro="" textlink="">
          <xdr:nvSpPr>
            <xdr:cNvPr id="304149" name="Button 21" hidden="1">
              <a:extLst>
                <a:ext uri="{63B3BB69-23CF-44E3-9099-C40C66FF867C}">
                  <a14:compatExt spid="_x0000_s304149"/>
                </a:ext>
                <a:ext uri="{FF2B5EF4-FFF2-40B4-BE49-F238E27FC236}">
                  <a16:creationId xmlns:a16="http://schemas.microsoft.com/office/drawing/2014/main" id="{00000000-0008-0000-0A00-000015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38</xdr:col>
          <xdr:colOff>0</xdr:colOff>
          <xdr:row>8</xdr:row>
          <xdr:rowOff>0</xdr:rowOff>
        </xdr:to>
        <xdr:sp macro="" textlink="">
          <xdr:nvSpPr>
            <xdr:cNvPr id="304150" name="Button 22" hidden="1">
              <a:extLst>
                <a:ext uri="{63B3BB69-23CF-44E3-9099-C40C66FF867C}">
                  <a14:compatExt spid="_x0000_s304150"/>
                </a:ext>
                <a:ext uri="{FF2B5EF4-FFF2-40B4-BE49-F238E27FC236}">
                  <a16:creationId xmlns:a16="http://schemas.microsoft.com/office/drawing/2014/main" id="{00000000-0008-0000-0A00-000016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314325</xdr:rowOff>
        </xdr:to>
        <xdr:sp macro="" textlink="">
          <xdr:nvSpPr>
            <xdr:cNvPr id="304151" name="Button 23" hidden="1">
              <a:extLst>
                <a:ext uri="{63B3BB69-23CF-44E3-9099-C40C66FF867C}">
                  <a14:compatExt spid="_x0000_s304151"/>
                </a:ext>
                <a:ext uri="{FF2B5EF4-FFF2-40B4-BE49-F238E27FC236}">
                  <a16:creationId xmlns:a16="http://schemas.microsoft.com/office/drawing/2014/main" id="{00000000-0008-0000-0A00-000017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304152" name="Button 24" hidden="1">
              <a:extLst>
                <a:ext uri="{63B3BB69-23CF-44E3-9099-C40C66FF867C}">
                  <a14:compatExt spid="_x0000_s304152"/>
                </a:ext>
                <a:ext uri="{FF2B5EF4-FFF2-40B4-BE49-F238E27FC236}">
                  <a16:creationId xmlns:a16="http://schemas.microsoft.com/office/drawing/2014/main" id="{00000000-0008-0000-0A00-000018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200025</xdr:colOff>
          <xdr:row>7</xdr:row>
          <xdr:rowOff>314325</xdr:rowOff>
        </xdr:to>
        <xdr:sp macro="" textlink="">
          <xdr:nvSpPr>
            <xdr:cNvPr id="304153" name="Button 25" hidden="1">
              <a:extLst>
                <a:ext uri="{63B3BB69-23CF-44E3-9099-C40C66FF867C}">
                  <a14:compatExt spid="_x0000_s304153"/>
                </a:ext>
                <a:ext uri="{FF2B5EF4-FFF2-40B4-BE49-F238E27FC236}">
                  <a16:creationId xmlns:a16="http://schemas.microsoft.com/office/drawing/2014/main" id="{00000000-0008-0000-0A00-000019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200025</xdr:colOff>
          <xdr:row>7</xdr:row>
          <xdr:rowOff>314325</xdr:rowOff>
        </xdr:to>
        <xdr:sp macro="" textlink="">
          <xdr:nvSpPr>
            <xdr:cNvPr id="304154" name="Button 26" hidden="1">
              <a:extLst>
                <a:ext uri="{63B3BB69-23CF-44E3-9099-C40C66FF867C}">
                  <a14:compatExt spid="_x0000_s304154"/>
                </a:ext>
                <a:ext uri="{FF2B5EF4-FFF2-40B4-BE49-F238E27FC236}">
                  <a16:creationId xmlns:a16="http://schemas.microsoft.com/office/drawing/2014/main" id="{00000000-0008-0000-0A00-00001A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305153" name="Button 1" hidden="1">
              <a:extLst>
                <a:ext uri="{63B3BB69-23CF-44E3-9099-C40C66FF867C}">
                  <a14:compatExt spid="_x0000_s305153"/>
                </a:ext>
                <a:ext uri="{FF2B5EF4-FFF2-40B4-BE49-F238E27FC236}">
                  <a16:creationId xmlns:a16="http://schemas.microsoft.com/office/drawing/2014/main" id="{00000000-0008-0000-0B00-000001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305154" name="Button 2" hidden="1">
              <a:extLst>
                <a:ext uri="{63B3BB69-23CF-44E3-9099-C40C66FF867C}">
                  <a14:compatExt spid="_x0000_s305154"/>
                </a:ext>
                <a:ext uri="{FF2B5EF4-FFF2-40B4-BE49-F238E27FC236}">
                  <a16:creationId xmlns:a16="http://schemas.microsoft.com/office/drawing/2014/main" id="{00000000-0008-0000-0B00-000002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305155" name="Button 3" hidden="1">
              <a:extLst>
                <a:ext uri="{63B3BB69-23CF-44E3-9099-C40C66FF867C}">
                  <a14:compatExt spid="_x0000_s305155"/>
                </a:ext>
                <a:ext uri="{FF2B5EF4-FFF2-40B4-BE49-F238E27FC236}">
                  <a16:creationId xmlns:a16="http://schemas.microsoft.com/office/drawing/2014/main" id="{00000000-0008-0000-0B00-000003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305156" name="Button 4" hidden="1">
              <a:extLst>
                <a:ext uri="{63B3BB69-23CF-44E3-9099-C40C66FF867C}">
                  <a14:compatExt spid="_x0000_s305156"/>
                </a:ext>
                <a:ext uri="{FF2B5EF4-FFF2-40B4-BE49-F238E27FC236}">
                  <a16:creationId xmlns:a16="http://schemas.microsoft.com/office/drawing/2014/main" id="{00000000-0008-0000-0B00-000004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305157" name="Button 5" hidden="1">
              <a:extLst>
                <a:ext uri="{63B3BB69-23CF-44E3-9099-C40C66FF867C}">
                  <a14:compatExt spid="_x0000_s305157"/>
                </a:ext>
                <a:ext uri="{FF2B5EF4-FFF2-40B4-BE49-F238E27FC236}">
                  <a16:creationId xmlns:a16="http://schemas.microsoft.com/office/drawing/2014/main" id="{00000000-0008-0000-0B00-000005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9525</xdr:colOff>
          <xdr:row>2</xdr:row>
          <xdr:rowOff>9525</xdr:rowOff>
        </xdr:from>
        <xdr:to>
          <xdr:col>66</xdr:col>
          <xdr:colOff>0</xdr:colOff>
          <xdr:row>4</xdr:row>
          <xdr:rowOff>0</xdr:rowOff>
        </xdr:to>
        <xdr:sp macro="" textlink="">
          <xdr:nvSpPr>
            <xdr:cNvPr id="305158" name="Button 6" hidden="1">
              <a:extLst>
                <a:ext uri="{63B3BB69-23CF-44E3-9099-C40C66FF867C}">
                  <a14:compatExt spid="_x0000_s305158"/>
                </a:ext>
                <a:ext uri="{FF2B5EF4-FFF2-40B4-BE49-F238E27FC236}">
                  <a16:creationId xmlns:a16="http://schemas.microsoft.com/office/drawing/2014/main" id="{00000000-0008-0000-0B00-000006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305159" name="Button 7" hidden="1">
              <a:extLst>
                <a:ext uri="{63B3BB69-23CF-44E3-9099-C40C66FF867C}">
                  <a14:compatExt spid="_x0000_s305159"/>
                </a:ext>
                <a:ext uri="{FF2B5EF4-FFF2-40B4-BE49-F238E27FC236}">
                  <a16:creationId xmlns:a16="http://schemas.microsoft.com/office/drawing/2014/main" id="{00000000-0008-0000-0B00-000007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305160" name="Button 8" hidden="1">
              <a:extLst>
                <a:ext uri="{63B3BB69-23CF-44E3-9099-C40C66FF867C}">
                  <a14:compatExt spid="_x0000_s305160"/>
                </a:ext>
                <a:ext uri="{FF2B5EF4-FFF2-40B4-BE49-F238E27FC236}">
                  <a16:creationId xmlns:a16="http://schemas.microsoft.com/office/drawing/2014/main" id="{00000000-0008-0000-0B00-000008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305161" name="Button 9" hidden="1">
              <a:extLst>
                <a:ext uri="{63B3BB69-23CF-44E3-9099-C40C66FF867C}">
                  <a14:compatExt spid="_x0000_s305161"/>
                </a:ext>
                <a:ext uri="{FF2B5EF4-FFF2-40B4-BE49-F238E27FC236}">
                  <a16:creationId xmlns:a16="http://schemas.microsoft.com/office/drawing/2014/main" id="{00000000-0008-0000-0B00-000009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238125</xdr:colOff>
          <xdr:row>7</xdr:row>
          <xdr:rowOff>314325</xdr:rowOff>
        </xdr:to>
        <xdr:sp macro="" textlink="">
          <xdr:nvSpPr>
            <xdr:cNvPr id="305162" name="Button 10" hidden="1">
              <a:extLst>
                <a:ext uri="{63B3BB69-23CF-44E3-9099-C40C66FF867C}">
                  <a14:compatExt spid="_x0000_s305162"/>
                </a:ext>
                <a:ext uri="{FF2B5EF4-FFF2-40B4-BE49-F238E27FC236}">
                  <a16:creationId xmlns:a16="http://schemas.microsoft.com/office/drawing/2014/main" id="{00000000-0008-0000-0B00-00000A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305163" name="Button 11" hidden="1">
              <a:extLst>
                <a:ext uri="{63B3BB69-23CF-44E3-9099-C40C66FF867C}">
                  <a14:compatExt spid="_x0000_s305163"/>
                </a:ext>
                <a:ext uri="{FF2B5EF4-FFF2-40B4-BE49-F238E27FC236}">
                  <a16:creationId xmlns:a16="http://schemas.microsoft.com/office/drawing/2014/main" id="{00000000-0008-0000-0B00-00000B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28575</xdr:rowOff>
        </xdr:from>
        <xdr:to>
          <xdr:col>61</xdr:col>
          <xdr:colOff>0</xdr:colOff>
          <xdr:row>8</xdr:row>
          <xdr:rowOff>0</xdr:rowOff>
        </xdr:to>
        <xdr:sp macro="" textlink="">
          <xdr:nvSpPr>
            <xdr:cNvPr id="305164" name="Button 12" hidden="1">
              <a:extLst>
                <a:ext uri="{63B3BB69-23CF-44E3-9099-C40C66FF867C}">
                  <a14:compatExt spid="_x0000_s305164"/>
                </a:ext>
                <a:ext uri="{FF2B5EF4-FFF2-40B4-BE49-F238E27FC236}">
                  <a16:creationId xmlns:a16="http://schemas.microsoft.com/office/drawing/2014/main" id="{00000000-0008-0000-0B00-00000C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305165" name="Button 13" hidden="1">
              <a:extLst>
                <a:ext uri="{63B3BB69-23CF-44E3-9099-C40C66FF867C}">
                  <a14:compatExt spid="_x0000_s305165"/>
                </a:ext>
                <a:ext uri="{FF2B5EF4-FFF2-40B4-BE49-F238E27FC236}">
                  <a16:creationId xmlns:a16="http://schemas.microsoft.com/office/drawing/2014/main" id="{00000000-0008-0000-0B00-00000D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305166" name="Button 14" hidden="1">
              <a:extLst>
                <a:ext uri="{63B3BB69-23CF-44E3-9099-C40C66FF867C}">
                  <a14:compatExt spid="_x0000_s305166"/>
                </a:ext>
                <a:ext uri="{FF2B5EF4-FFF2-40B4-BE49-F238E27FC236}">
                  <a16:creationId xmlns:a16="http://schemas.microsoft.com/office/drawing/2014/main" id="{00000000-0008-0000-0B00-00000E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9525</xdr:colOff>
          <xdr:row>7</xdr:row>
          <xdr:rowOff>9525</xdr:rowOff>
        </xdr:from>
        <xdr:to>
          <xdr:col>45</xdr:col>
          <xdr:colOff>247650</xdr:colOff>
          <xdr:row>8</xdr:row>
          <xdr:rowOff>0</xdr:rowOff>
        </xdr:to>
        <xdr:sp macro="" textlink="">
          <xdr:nvSpPr>
            <xdr:cNvPr id="305167" name="Button 15" hidden="1">
              <a:extLst>
                <a:ext uri="{63B3BB69-23CF-44E3-9099-C40C66FF867C}">
                  <a14:compatExt spid="_x0000_s305167"/>
                </a:ext>
                <a:ext uri="{FF2B5EF4-FFF2-40B4-BE49-F238E27FC236}">
                  <a16:creationId xmlns:a16="http://schemas.microsoft.com/office/drawing/2014/main" id="{00000000-0008-0000-0B00-00000F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305168" name="Button 16" hidden="1">
              <a:extLst>
                <a:ext uri="{63B3BB69-23CF-44E3-9099-C40C66FF867C}">
                  <a14:compatExt spid="_x0000_s305168"/>
                </a:ext>
                <a:ext uri="{FF2B5EF4-FFF2-40B4-BE49-F238E27FC236}">
                  <a16:creationId xmlns:a16="http://schemas.microsoft.com/office/drawing/2014/main" id="{00000000-0008-0000-0B00-000010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9525</xdr:rowOff>
        </xdr:from>
        <xdr:to>
          <xdr:col>53</xdr:col>
          <xdr:colOff>247650</xdr:colOff>
          <xdr:row>8</xdr:row>
          <xdr:rowOff>0</xdr:rowOff>
        </xdr:to>
        <xdr:sp macro="" textlink="">
          <xdr:nvSpPr>
            <xdr:cNvPr id="305169" name="Button 17" hidden="1">
              <a:extLst>
                <a:ext uri="{63B3BB69-23CF-44E3-9099-C40C66FF867C}">
                  <a14:compatExt spid="_x0000_s305169"/>
                </a:ext>
                <a:ext uri="{FF2B5EF4-FFF2-40B4-BE49-F238E27FC236}">
                  <a16:creationId xmlns:a16="http://schemas.microsoft.com/office/drawing/2014/main" id="{00000000-0008-0000-0B00-000011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305170" name="Button 18" hidden="1">
              <a:extLst>
                <a:ext uri="{63B3BB69-23CF-44E3-9099-C40C66FF867C}">
                  <a14:compatExt spid="_x0000_s305170"/>
                </a:ext>
                <a:ext uri="{FF2B5EF4-FFF2-40B4-BE49-F238E27FC236}">
                  <a16:creationId xmlns:a16="http://schemas.microsoft.com/office/drawing/2014/main" id="{00000000-0008-0000-0B00-000012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305171" name="Button 19" hidden="1">
              <a:extLst>
                <a:ext uri="{63B3BB69-23CF-44E3-9099-C40C66FF867C}">
                  <a14:compatExt spid="_x0000_s305171"/>
                </a:ext>
                <a:ext uri="{FF2B5EF4-FFF2-40B4-BE49-F238E27FC236}">
                  <a16:creationId xmlns:a16="http://schemas.microsoft.com/office/drawing/2014/main" id="{00000000-0008-0000-0B00-000013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47625</xdr:colOff>
          <xdr:row>7</xdr:row>
          <xdr:rowOff>9525</xdr:rowOff>
        </xdr:from>
        <xdr:to>
          <xdr:col>27</xdr:col>
          <xdr:colOff>219075</xdr:colOff>
          <xdr:row>7</xdr:row>
          <xdr:rowOff>304800</xdr:rowOff>
        </xdr:to>
        <xdr:sp macro="" textlink="">
          <xdr:nvSpPr>
            <xdr:cNvPr id="305172" name="Button 20" hidden="1">
              <a:extLst>
                <a:ext uri="{63B3BB69-23CF-44E3-9099-C40C66FF867C}">
                  <a14:compatExt spid="_x0000_s305172"/>
                </a:ext>
                <a:ext uri="{FF2B5EF4-FFF2-40B4-BE49-F238E27FC236}">
                  <a16:creationId xmlns:a16="http://schemas.microsoft.com/office/drawing/2014/main" id="{00000000-0008-0000-0B00-000014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200025</xdr:colOff>
          <xdr:row>7</xdr:row>
          <xdr:rowOff>314325</xdr:rowOff>
        </xdr:to>
        <xdr:sp macro="" textlink="">
          <xdr:nvSpPr>
            <xdr:cNvPr id="305173" name="Button 21" hidden="1">
              <a:extLst>
                <a:ext uri="{63B3BB69-23CF-44E3-9099-C40C66FF867C}">
                  <a14:compatExt spid="_x0000_s305173"/>
                </a:ext>
                <a:ext uri="{FF2B5EF4-FFF2-40B4-BE49-F238E27FC236}">
                  <a16:creationId xmlns:a16="http://schemas.microsoft.com/office/drawing/2014/main" id="{00000000-0008-0000-0B00-000015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38</xdr:col>
          <xdr:colOff>0</xdr:colOff>
          <xdr:row>8</xdr:row>
          <xdr:rowOff>0</xdr:rowOff>
        </xdr:to>
        <xdr:sp macro="" textlink="">
          <xdr:nvSpPr>
            <xdr:cNvPr id="305174" name="Button 22" hidden="1">
              <a:extLst>
                <a:ext uri="{63B3BB69-23CF-44E3-9099-C40C66FF867C}">
                  <a14:compatExt spid="_x0000_s305174"/>
                </a:ext>
                <a:ext uri="{FF2B5EF4-FFF2-40B4-BE49-F238E27FC236}">
                  <a16:creationId xmlns:a16="http://schemas.microsoft.com/office/drawing/2014/main" id="{00000000-0008-0000-0B00-000016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314325</xdr:rowOff>
        </xdr:to>
        <xdr:sp macro="" textlink="">
          <xdr:nvSpPr>
            <xdr:cNvPr id="305175" name="Button 23" hidden="1">
              <a:extLst>
                <a:ext uri="{63B3BB69-23CF-44E3-9099-C40C66FF867C}">
                  <a14:compatExt spid="_x0000_s305175"/>
                </a:ext>
                <a:ext uri="{FF2B5EF4-FFF2-40B4-BE49-F238E27FC236}">
                  <a16:creationId xmlns:a16="http://schemas.microsoft.com/office/drawing/2014/main" id="{00000000-0008-0000-0B00-000017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305176" name="Button 24" hidden="1">
              <a:extLst>
                <a:ext uri="{63B3BB69-23CF-44E3-9099-C40C66FF867C}">
                  <a14:compatExt spid="_x0000_s305176"/>
                </a:ext>
                <a:ext uri="{FF2B5EF4-FFF2-40B4-BE49-F238E27FC236}">
                  <a16:creationId xmlns:a16="http://schemas.microsoft.com/office/drawing/2014/main" id="{00000000-0008-0000-0B00-000018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200025</xdr:colOff>
          <xdr:row>7</xdr:row>
          <xdr:rowOff>314325</xdr:rowOff>
        </xdr:to>
        <xdr:sp macro="" textlink="">
          <xdr:nvSpPr>
            <xdr:cNvPr id="305177" name="Button 25" hidden="1">
              <a:extLst>
                <a:ext uri="{63B3BB69-23CF-44E3-9099-C40C66FF867C}">
                  <a14:compatExt spid="_x0000_s305177"/>
                </a:ext>
                <a:ext uri="{FF2B5EF4-FFF2-40B4-BE49-F238E27FC236}">
                  <a16:creationId xmlns:a16="http://schemas.microsoft.com/office/drawing/2014/main" id="{00000000-0008-0000-0B00-000019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200025</xdr:colOff>
          <xdr:row>7</xdr:row>
          <xdr:rowOff>314325</xdr:rowOff>
        </xdr:to>
        <xdr:sp macro="" textlink="">
          <xdr:nvSpPr>
            <xdr:cNvPr id="305178" name="Button 26" hidden="1">
              <a:extLst>
                <a:ext uri="{63B3BB69-23CF-44E3-9099-C40C66FF867C}">
                  <a14:compatExt spid="_x0000_s305178"/>
                </a:ext>
                <a:ext uri="{FF2B5EF4-FFF2-40B4-BE49-F238E27FC236}">
                  <a16:creationId xmlns:a16="http://schemas.microsoft.com/office/drawing/2014/main" id="{00000000-0008-0000-0B00-00001A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315393" name="Button 1" hidden="1">
              <a:extLst>
                <a:ext uri="{63B3BB69-23CF-44E3-9099-C40C66FF867C}">
                  <a14:compatExt spid="_x0000_s315393"/>
                </a:ext>
                <a:ext uri="{FF2B5EF4-FFF2-40B4-BE49-F238E27FC236}">
                  <a16:creationId xmlns:a16="http://schemas.microsoft.com/office/drawing/2014/main" id="{00000000-0008-0000-0C00-000001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315394" name="Button 2" hidden="1">
              <a:extLst>
                <a:ext uri="{63B3BB69-23CF-44E3-9099-C40C66FF867C}">
                  <a14:compatExt spid="_x0000_s315394"/>
                </a:ext>
                <a:ext uri="{FF2B5EF4-FFF2-40B4-BE49-F238E27FC236}">
                  <a16:creationId xmlns:a16="http://schemas.microsoft.com/office/drawing/2014/main" id="{00000000-0008-0000-0C00-000002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315395" name="Button 3" hidden="1">
              <a:extLst>
                <a:ext uri="{63B3BB69-23CF-44E3-9099-C40C66FF867C}">
                  <a14:compatExt spid="_x0000_s315395"/>
                </a:ext>
                <a:ext uri="{FF2B5EF4-FFF2-40B4-BE49-F238E27FC236}">
                  <a16:creationId xmlns:a16="http://schemas.microsoft.com/office/drawing/2014/main" id="{00000000-0008-0000-0C00-000003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315396" name="Button 4" hidden="1">
              <a:extLst>
                <a:ext uri="{63B3BB69-23CF-44E3-9099-C40C66FF867C}">
                  <a14:compatExt spid="_x0000_s315396"/>
                </a:ext>
                <a:ext uri="{FF2B5EF4-FFF2-40B4-BE49-F238E27FC236}">
                  <a16:creationId xmlns:a16="http://schemas.microsoft.com/office/drawing/2014/main" id="{00000000-0008-0000-0C00-000004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315397" name="Button 5" hidden="1">
              <a:extLst>
                <a:ext uri="{63B3BB69-23CF-44E3-9099-C40C66FF867C}">
                  <a14:compatExt spid="_x0000_s315397"/>
                </a:ext>
                <a:ext uri="{FF2B5EF4-FFF2-40B4-BE49-F238E27FC236}">
                  <a16:creationId xmlns:a16="http://schemas.microsoft.com/office/drawing/2014/main" id="{00000000-0008-0000-0C00-000005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65</xdr:col>
          <xdr:colOff>9525</xdr:colOff>
          <xdr:row>2</xdr:row>
          <xdr:rowOff>9525</xdr:rowOff>
        </xdr:from>
        <xdr:to>
          <xdr:col>66</xdr:col>
          <xdr:colOff>0</xdr:colOff>
          <xdr:row>4</xdr:row>
          <xdr:rowOff>0</xdr:rowOff>
        </xdr:to>
        <xdr:sp macro="" textlink="">
          <xdr:nvSpPr>
            <xdr:cNvPr id="315398" name="Button 6" hidden="1">
              <a:extLst>
                <a:ext uri="{63B3BB69-23CF-44E3-9099-C40C66FF867C}">
                  <a14:compatExt spid="_x0000_s315398"/>
                </a:ext>
                <a:ext uri="{FF2B5EF4-FFF2-40B4-BE49-F238E27FC236}">
                  <a16:creationId xmlns:a16="http://schemas.microsoft.com/office/drawing/2014/main" id="{00000000-0008-0000-0C00-000006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315399" name="Button 7" hidden="1">
              <a:extLst>
                <a:ext uri="{63B3BB69-23CF-44E3-9099-C40C66FF867C}">
                  <a14:compatExt spid="_x0000_s315399"/>
                </a:ext>
                <a:ext uri="{FF2B5EF4-FFF2-40B4-BE49-F238E27FC236}">
                  <a16:creationId xmlns:a16="http://schemas.microsoft.com/office/drawing/2014/main" id="{00000000-0008-0000-0C00-000007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315400" name="Button 8" hidden="1">
              <a:extLst>
                <a:ext uri="{63B3BB69-23CF-44E3-9099-C40C66FF867C}">
                  <a14:compatExt spid="_x0000_s315400"/>
                </a:ext>
                <a:ext uri="{FF2B5EF4-FFF2-40B4-BE49-F238E27FC236}">
                  <a16:creationId xmlns:a16="http://schemas.microsoft.com/office/drawing/2014/main" id="{00000000-0008-0000-0C00-000008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315401" name="Button 9" hidden="1">
              <a:extLst>
                <a:ext uri="{63B3BB69-23CF-44E3-9099-C40C66FF867C}">
                  <a14:compatExt spid="_x0000_s315401"/>
                </a:ext>
                <a:ext uri="{FF2B5EF4-FFF2-40B4-BE49-F238E27FC236}">
                  <a16:creationId xmlns:a16="http://schemas.microsoft.com/office/drawing/2014/main" id="{00000000-0008-0000-0C00-000009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315402" name="Button 10" hidden="1">
              <a:extLst>
                <a:ext uri="{63B3BB69-23CF-44E3-9099-C40C66FF867C}">
                  <a14:compatExt spid="_x0000_s315402"/>
                </a:ext>
                <a:ext uri="{FF2B5EF4-FFF2-40B4-BE49-F238E27FC236}">
                  <a16:creationId xmlns:a16="http://schemas.microsoft.com/office/drawing/2014/main" id="{00000000-0008-0000-0C00-00000A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9525</xdr:colOff>
          <xdr:row>7</xdr:row>
          <xdr:rowOff>28575</xdr:rowOff>
        </xdr:from>
        <xdr:to>
          <xdr:col>61</xdr:col>
          <xdr:colOff>381000</xdr:colOff>
          <xdr:row>8</xdr:row>
          <xdr:rowOff>0</xdr:rowOff>
        </xdr:to>
        <xdr:sp macro="" textlink="">
          <xdr:nvSpPr>
            <xdr:cNvPr id="315403" name="Button 11" hidden="1">
              <a:extLst>
                <a:ext uri="{63B3BB69-23CF-44E3-9099-C40C66FF867C}">
                  <a14:compatExt spid="_x0000_s315403"/>
                </a:ext>
                <a:ext uri="{FF2B5EF4-FFF2-40B4-BE49-F238E27FC236}">
                  <a16:creationId xmlns:a16="http://schemas.microsoft.com/office/drawing/2014/main" id="{00000000-0008-0000-0C00-00000B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315404" name="Button 12" hidden="1">
              <a:extLst>
                <a:ext uri="{63B3BB69-23CF-44E3-9099-C40C66FF867C}">
                  <a14:compatExt spid="_x0000_s315404"/>
                </a:ext>
                <a:ext uri="{FF2B5EF4-FFF2-40B4-BE49-F238E27FC236}">
                  <a16:creationId xmlns:a16="http://schemas.microsoft.com/office/drawing/2014/main" id="{00000000-0008-0000-0C00-00000C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315405" name="Button 13" hidden="1">
              <a:extLst>
                <a:ext uri="{63B3BB69-23CF-44E3-9099-C40C66FF867C}">
                  <a14:compatExt spid="_x0000_s315405"/>
                </a:ext>
                <a:ext uri="{FF2B5EF4-FFF2-40B4-BE49-F238E27FC236}">
                  <a16:creationId xmlns:a16="http://schemas.microsoft.com/office/drawing/2014/main" id="{00000000-0008-0000-0C00-00000D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315406" name="Button 14" hidden="1">
              <a:extLst>
                <a:ext uri="{63B3BB69-23CF-44E3-9099-C40C66FF867C}">
                  <a14:compatExt spid="_x0000_s315406"/>
                </a:ext>
                <a:ext uri="{FF2B5EF4-FFF2-40B4-BE49-F238E27FC236}">
                  <a16:creationId xmlns:a16="http://schemas.microsoft.com/office/drawing/2014/main" id="{00000000-0008-0000-0C00-00000E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315407" name="Button 15" hidden="1">
              <a:extLst>
                <a:ext uri="{63B3BB69-23CF-44E3-9099-C40C66FF867C}">
                  <a14:compatExt spid="_x0000_s315407"/>
                </a:ext>
                <a:ext uri="{FF2B5EF4-FFF2-40B4-BE49-F238E27FC236}">
                  <a16:creationId xmlns:a16="http://schemas.microsoft.com/office/drawing/2014/main" id="{00000000-0008-0000-0C00-00000F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657225</xdr:colOff>
          <xdr:row>5</xdr:row>
          <xdr:rowOff>0</xdr:rowOff>
        </xdr:from>
        <xdr:to>
          <xdr:col>5</xdr:col>
          <xdr:colOff>0</xdr:colOff>
          <xdr:row>6</xdr:row>
          <xdr:rowOff>152400</xdr:rowOff>
        </xdr:to>
        <xdr:sp macro="" textlink="">
          <xdr:nvSpPr>
            <xdr:cNvPr id="315408" name="Button 16" hidden="1">
              <a:extLst>
                <a:ext uri="{63B3BB69-23CF-44E3-9099-C40C66FF867C}">
                  <a14:compatExt spid="_x0000_s315408"/>
                </a:ext>
                <a:ext uri="{FF2B5EF4-FFF2-40B4-BE49-F238E27FC236}">
                  <a16:creationId xmlns:a16="http://schemas.microsoft.com/office/drawing/2014/main" id="{00000000-0008-0000-0C00-000010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Opbouwen handicap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315409" name="Button 17" hidden="1">
              <a:extLst>
                <a:ext uri="{63B3BB69-23CF-44E3-9099-C40C66FF867C}">
                  <a14:compatExt spid="_x0000_s315409"/>
                </a:ext>
                <a:ext uri="{FF2B5EF4-FFF2-40B4-BE49-F238E27FC236}">
                  <a16:creationId xmlns:a16="http://schemas.microsoft.com/office/drawing/2014/main" id="{00000000-0008-0000-0C00-000011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315410" name="Button 18" hidden="1">
              <a:extLst>
                <a:ext uri="{63B3BB69-23CF-44E3-9099-C40C66FF867C}">
                  <a14:compatExt spid="_x0000_s315410"/>
                </a:ext>
                <a:ext uri="{FF2B5EF4-FFF2-40B4-BE49-F238E27FC236}">
                  <a16:creationId xmlns:a16="http://schemas.microsoft.com/office/drawing/2014/main" id="{00000000-0008-0000-0C00-000012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19050</xdr:colOff>
          <xdr:row>7</xdr:row>
          <xdr:rowOff>9525</xdr:rowOff>
        </xdr:from>
        <xdr:to>
          <xdr:col>27</xdr:col>
          <xdr:colOff>190500</xdr:colOff>
          <xdr:row>8</xdr:row>
          <xdr:rowOff>0</xdr:rowOff>
        </xdr:to>
        <xdr:sp macro="" textlink="">
          <xdr:nvSpPr>
            <xdr:cNvPr id="315411" name="Button 19" hidden="1">
              <a:extLst>
                <a:ext uri="{63B3BB69-23CF-44E3-9099-C40C66FF867C}">
                  <a14:compatExt spid="_x0000_s315411"/>
                </a:ext>
                <a:ext uri="{FF2B5EF4-FFF2-40B4-BE49-F238E27FC236}">
                  <a16:creationId xmlns:a16="http://schemas.microsoft.com/office/drawing/2014/main" id="{00000000-0008-0000-0C00-000013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9525</xdr:rowOff>
        </xdr:from>
        <xdr:to>
          <xdr:col>35</xdr:col>
          <xdr:colOff>190500</xdr:colOff>
          <xdr:row>8</xdr:row>
          <xdr:rowOff>0</xdr:rowOff>
        </xdr:to>
        <xdr:sp macro="" textlink="">
          <xdr:nvSpPr>
            <xdr:cNvPr id="315412" name="Button 20" hidden="1">
              <a:extLst>
                <a:ext uri="{63B3BB69-23CF-44E3-9099-C40C66FF867C}">
                  <a14:compatExt spid="_x0000_s315412"/>
                </a:ext>
                <a:ext uri="{FF2B5EF4-FFF2-40B4-BE49-F238E27FC236}">
                  <a16:creationId xmlns:a16="http://schemas.microsoft.com/office/drawing/2014/main" id="{00000000-0008-0000-0C00-000014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43</xdr:col>
          <xdr:colOff>190500</xdr:colOff>
          <xdr:row>8</xdr:row>
          <xdr:rowOff>0</xdr:rowOff>
        </xdr:to>
        <xdr:sp macro="" textlink="">
          <xdr:nvSpPr>
            <xdr:cNvPr id="315413" name="Button 21" hidden="1">
              <a:extLst>
                <a:ext uri="{63B3BB69-23CF-44E3-9099-C40C66FF867C}">
                  <a14:compatExt spid="_x0000_s315413"/>
                </a:ext>
                <a:ext uri="{FF2B5EF4-FFF2-40B4-BE49-F238E27FC236}">
                  <a16:creationId xmlns:a16="http://schemas.microsoft.com/office/drawing/2014/main" id="{00000000-0008-0000-0C00-000015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9525</xdr:rowOff>
        </xdr:from>
        <xdr:to>
          <xdr:col>51</xdr:col>
          <xdr:colOff>190500</xdr:colOff>
          <xdr:row>8</xdr:row>
          <xdr:rowOff>0</xdr:rowOff>
        </xdr:to>
        <xdr:sp macro="" textlink="">
          <xdr:nvSpPr>
            <xdr:cNvPr id="315414" name="Button 22" hidden="1">
              <a:extLst>
                <a:ext uri="{63B3BB69-23CF-44E3-9099-C40C66FF867C}">
                  <a14:compatExt spid="_x0000_s315414"/>
                </a:ext>
                <a:ext uri="{FF2B5EF4-FFF2-40B4-BE49-F238E27FC236}">
                  <a16:creationId xmlns:a16="http://schemas.microsoft.com/office/drawing/2014/main" id="{00000000-0008-0000-0C00-000016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28575</xdr:rowOff>
        </xdr:from>
        <xdr:to>
          <xdr:col>38</xdr:col>
          <xdr:colOff>0</xdr:colOff>
          <xdr:row>8</xdr:row>
          <xdr:rowOff>0</xdr:rowOff>
        </xdr:to>
        <xdr:sp macro="" textlink="">
          <xdr:nvSpPr>
            <xdr:cNvPr id="315415" name="Button 23" hidden="1">
              <a:extLst>
                <a:ext uri="{63B3BB69-23CF-44E3-9099-C40C66FF867C}">
                  <a14:compatExt spid="_x0000_s315415"/>
                </a:ext>
                <a:ext uri="{FF2B5EF4-FFF2-40B4-BE49-F238E27FC236}">
                  <a16:creationId xmlns:a16="http://schemas.microsoft.com/office/drawing/2014/main" id="{00000000-0008-0000-0C00-000017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28575</xdr:rowOff>
        </xdr:from>
        <xdr:to>
          <xdr:col>46</xdr:col>
          <xdr:colOff>0</xdr:colOff>
          <xdr:row>8</xdr:row>
          <xdr:rowOff>0</xdr:rowOff>
        </xdr:to>
        <xdr:sp macro="" textlink="">
          <xdr:nvSpPr>
            <xdr:cNvPr id="315416" name="Button 24" hidden="1">
              <a:extLst>
                <a:ext uri="{63B3BB69-23CF-44E3-9099-C40C66FF867C}">
                  <a14:compatExt spid="_x0000_s315416"/>
                </a:ext>
                <a:ext uri="{FF2B5EF4-FFF2-40B4-BE49-F238E27FC236}">
                  <a16:creationId xmlns:a16="http://schemas.microsoft.com/office/drawing/2014/main" id="{00000000-0008-0000-0C00-000018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28575</xdr:rowOff>
        </xdr:from>
        <xdr:to>
          <xdr:col>46</xdr:col>
          <xdr:colOff>0</xdr:colOff>
          <xdr:row>8</xdr:row>
          <xdr:rowOff>0</xdr:rowOff>
        </xdr:to>
        <xdr:sp macro="" textlink="">
          <xdr:nvSpPr>
            <xdr:cNvPr id="315417" name="Button 25" hidden="1">
              <a:extLst>
                <a:ext uri="{63B3BB69-23CF-44E3-9099-C40C66FF867C}">
                  <a14:compatExt spid="_x0000_s315417"/>
                </a:ext>
                <a:ext uri="{FF2B5EF4-FFF2-40B4-BE49-F238E27FC236}">
                  <a16:creationId xmlns:a16="http://schemas.microsoft.com/office/drawing/2014/main" id="{00000000-0008-0000-0C00-000019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2</xdr:row>
          <xdr:rowOff>0</xdr:rowOff>
        </xdr:from>
        <xdr:to>
          <xdr:col>3</xdr:col>
          <xdr:colOff>1771650</xdr:colOff>
          <xdr:row>2</xdr:row>
          <xdr:rowOff>314325</xdr:rowOff>
        </xdr:to>
        <xdr:sp macro="" textlink="">
          <xdr:nvSpPr>
            <xdr:cNvPr id="65537" name="Button 1" hidden="1">
              <a:extLst>
                <a:ext uri="{63B3BB69-23CF-44E3-9099-C40C66FF867C}">
                  <a14:compatExt spid="_x0000_s65537"/>
                </a:ext>
                <a:ext uri="{FF2B5EF4-FFF2-40B4-BE49-F238E27FC236}">
                  <a16:creationId xmlns:a16="http://schemas.microsoft.com/office/drawing/2014/main" id="{00000000-0008-0000-0D00-0000010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Kampioenen opbouwen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2</xdr:row>
          <xdr:rowOff>9525</xdr:rowOff>
        </xdr:from>
        <xdr:to>
          <xdr:col>6</xdr:col>
          <xdr:colOff>847725</xdr:colOff>
          <xdr:row>2</xdr:row>
          <xdr:rowOff>314325</xdr:rowOff>
        </xdr:to>
        <xdr:sp macro="" textlink="">
          <xdr:nvSpPr>
            <xdr:cNvPr id="65538" name="Check Box 2" hidden="1">
              <a:extLst>
                <a:ext uri="{63B3BB69-23CF-44E3-9099-C40C66FF867C}">
                  <a14:compatExt spid="_x0000_s65538"/>
                </a:ext>
                <a:ext uri="{FF2B5EF4-FFF2-40B4-BE49-F238E27FC236}">
                  <a16:creationId xmlns:a16="http://schemas.microsoft.com/office/drawing/2014/main" id="{00000000-0008-0000-0D00-0000020001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Per klasse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2</xdr:row>
          <xdr:rowOff>9525</xdr:rowOff>
        </xdr:from>
        <xdr:to>
          <xdr:col>6</xdr:col>
          <xdr:colOff>1543050</xdr:colOff>
          <xdr:row>2</xdr:row>
          <xdr:rowOff>314325</xdr:rowOff>
        </xdr:to>
        <xdr:sp macro="" textlink="">
          <xdr:nvSpPr>
            <xdr:cNvPr id="65540" name="Check Box 4" hidden="1">
              <a:extLst>
                <a:ext uri="{63B3BB69-23CF-44E3-9099-C40C66FF867C}">
                  <a14:compatExt spid="_x0000_s65540"/>
                </a:ext>
                <a:ext uri="{FF2B5EF4-FFF2-40B4-BE49-F238E27FC236}">
                  <a16:creationId xmlns:a16="http://schemas.microsoft.com/office/drawing/2014/main" id="{00000000-0008-0000-0D00-0000040001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Per letter</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19050</xdr:colOff>
          <xdr:row>5</xdr:row>
          <xdr:rowOff>0</xdr:rowOff>
        </xdr:from>
        <xdr:to>
          <xdr:col>2</xdr:col>
          <xdr:colOff>1114425</xdr:colOff>
          <xdr:row>6</xdr:row>
          <xdr:rowOff>123825</xdr:rowOff>
        </xdr:to>
        <xdr:sp macro="" textlink="">
          <xdr:nvSpPr>
            <xdr:cNvPr id="130049" name="Button 1" hidden="1">
              <a:extLst>
                <a:ext uri="{63B3BB69-23CF-44E3-9099-C40C66FF867C}">
                  <a14:compatExt spid="_x0000_s130049"/>
                </a:ext>
                <a:ext uri="{FF2B5EF4-FFF2-40B4-BE49-F238E27FC236}">
                  <a16:creationId xmlns:a16="http://schemas.microsoft.com/office/drawing/2014/main" id="{00000000-0008-0000-0E00-000001F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Winnaars opbouwen</a:t>
              </a:r>
            </a:p>
            <a:p>
              <a:pPr algn="ctr" rtl="0">
                <a:defRPr sz="1000"/>
              </a:pPr>
              <a:endParaRPr lang="nl-NL" sz="1000" b="0" i="0" u="none" strike="noStrike" baseline="0">
                <a:solidFill>
                  <a:srgbClr val="000000"/>
                </a:solidFill>
                <a:latin typeface="Arial"/>
                <a:cs typeface="Arial"/>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2</xdr:col>
          <xdr:colOff>0</xdr:colOff>
          <xdr:row>8</xdr:row>
          <xdr:rowOff>0</xdr:rowOff>
        </xdr:to>
        <xdr:sp macro="" textlink="">
          <xdr:nvSpPr>
            <xdr:cNvPr id="130061" name="Button 13" hidden="1">
              <a:extLst>
                <a:ext uri="{63B3BB69-23CF-44E3-9099-C40C66FF867C}">
                  <a14:compatExt spid="_x0000_s130061"/>
                </a:ext>
                <a:ext uri="{FF2B5EF4-FFF2-40B4-BE49-F238E27FC236}">
                  <a16:creationId xmlns:a16="http://schemas.microsoft.com/office/drawing/2014/main" id="{00000000-0008-0000-0E00-00000DF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809625</xdr:colOff>
          <xdr:row>5</xdr:row>
          <xdr:rowOff>19050</xdr:rowOff>
        </xdr:from>
        <xdr:to>
          <xdr:col>6</xdr:col>
          <xdr:colOff>209550</xdr:colOff>
          <xdr:row>6</xdr:row>
          <xdr:rowOff>142875</xdr:rowOff>
        </xdr:to>
        <xdr:sp macro="" textlink="">
          <xdr:nvSpPr>
            <xdr:cNvPr id="130073" name="Button 25" hidden="1">
              <a:extLst>
                <a:ext uri="{63B3BB69-23CF-44E3-9099-C40C66FF867C}">
                  <a14:compatExt spid="_x0000_s130073"/>
                </a:ext>
                <a:ext uri="{FF2B5EF4-FFF2-40B4-BE49-F238E27FC236}">
                  <a16:creationId xmlns:a16="http://schemas.microsoft.com/office/drawing/2014/main" id="{00000000-0008-0000-0E00-000019F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Importeren gegevens</a:t>
              </a:r>
            </a:p>
            <a:p>
              <a:pPr algn="ctr" rtl="0">
                <a:defRPr sz="1000"/>
              </a:pPr>
              <a:endParaRPr lang="nl-NL" sz="1000" b="0" i="0" u="none" strike="noStrike" baseline="0">
                <a:solidFill>
                  <a:srgbClr val="000000"/>
                </a:solidFill>
                <a:latin typeface="Arial"/>
                <a:cs typeface="Arial"/>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238125</xdr:colOff>
          <xdr:row>5</xdr:row>
          <xdr:rowOff>9525</xdr:rowOff>
        </xdr:from>
        <xdr:to>
          <xdr:col>10</xdr:col>
          <xdr:colOff>85725</xdr:colOff>
          <xdr:row>6</xdr:row>
          <xdr:rowOff>133350</xdr:rowOff>
        </xdr:to>
        <xdr:sp macro="" textlink="">
          <xdr:nvSpPr>
            <xdr:cNvPr id="130074" name="Button 26" hidden="1">
              <a:extLst>
                <a:ext uri="{63B3BB69-23CF-44E3-9099-C40C66FF867C}">
                  <a14:compatExt spid="_x0000_s130074"/>
                </a:ext>
                <a:ext uri="{FF2B5EF4-FFF2-40B4-BE49-F238E27FC236}">
                  <a16:creationId xmlns:a16="http://schemas.microsoft.com/office/drawing/2014/main" id="{00000000-0008-0000-0E00-00001AF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Verwerken gegevens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1143000</xdr:colOff>
          <xdr:row>5</xdr:row>
          <xdr:rowOff>9525</xdr:rowOff>
        </xdr:from>
        <xdr:to>
          <xdr:col>3</xdr:col>
          <xdr:colOff>771525</xdr:colOff>
          <xdr:row>6</xdr:row>
          <xdr:rowOff>133350</xdr:rowOff>
        </xdr:to>
        <xdr:sp macro="" textlink="">
          <xdr:nvSpPr>
            <xdr:cNvPr id="130075" name="Button 27" hidden="1">
              <a:extLst>
                <a:ext uri="{63B3BB69-23CF-44E3-9099-C40C66FF867C}">
                  <a14:compatExt spid="_x0000_s130075"/>
                </a:ext>
                <a:ext uri="{FF2B5EF4-FFF2-40B4-BE49-F238E27FC236}">
                  <a16:creationId xmlns:a16="http://schemas.microsoft.com/office/drawing/2014/main" id="{00000000-0008-0000-0E00-00001BF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Dubbele paarden/pony's</a:t>
              </a:r>
            </a:p>
          </xdr:txBody>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285750</xdr:colOff>
          <xdr:row>16</xdr:row>
          <xdr:rowOff>57150</xdr:rowOff>
        </xdr:from>
        <xdr:to>
          <xdr:col>2</xdr:col>
          <xdr:colOff>3028950</xdr:colOff>
          <xdr:row>17</xdr:row>
          <xdr:rowOff>152400</xdr:rowOff>
        </xdr:to>
        <xdr:sp macro="" textlink="">
          <xdr:nvSpPr>
            <xdr:cNvPr id="230402" name="Button 2" hidden="1">
              <a:extLst>
                <a:ext uri="{63B3BB69-23CF-44E3-9099-C40C66FF867C}">
                  <a14:compatExt spid="_x0000_s230402"/>
                </a:ext>
                <a:ext uri="{FF2B5EF4-FFF2-40B4-BE49-F238E27FC236}">
                  <a16:creationId xmlns:a16="http://schemas.microsoft.com/office/drawing/2014/main" id="{00000000-0008-0000-0F00-0000028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Tabbladen zichtbaar of verbergen</a:t>
              </a:r>
            </a:p>
          </xdr:txBody>
        </xdr:sp>
        <xdr:clientData fPrintsWithSheet="0"/>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1276350</xdr:colOff>
          <xdr:row>2</xdr:row>
          <xdr:rowOff>9525</xdr:rowOff>
        </xdr:from>
        <xdr:to>
          <xdr:col>7</xdr:col>
          <xdr:colOff>2000250</xdr:colOff>
          <xdr:row>3</xdr:row>
          <xdr:rowOff>0</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1000-0000010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Afvaardiging opbouwen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266241" name="Button 1" hidden="1">
              <a:extLst>
                <a:ext uri="{63B3BB69-23CF-44E3-9099-C40C66FF867C}">
                  <a14:compatExt spid="_x0000_s266241"/>
                </a:ext>
                <a:ext uri="{FF2B5EF4-FFF2-40B4-BE49-F238E27FC236}">
                  <a16:creationId xmlns:a16="http://schemas.microsoft.com/office/drawing/2014/main" id="{00000000-0008-0000-0200-000001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266242" name="Button 2" hidden="1">
              <a:extLst>
                <a:ext uri="{63B3BB69-23CF-44E3-9099-C40C66FF867C}">
                  <a14:compatExt spid="_x0000_s266242"/>
                </a:ext>
                <a:ext uri="{FF2B5EF4-FFF2-40B4-BE49-F238E27FC236}">
                  <a16:creationId xmlns:a16="http://schemas.microsoft.com/office/drawing/2014/main" id="{00000000-0008-0000-0200-000002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266243" name="Button 3" hidden="1">
              <a:extLst>
                <a:ext uri="{63B3BB69-23CF-44E3-9099-C40C66FF867C}">
                  <a14:compatExt spid="_x0000_s266243"/>
                </a:ext>
                <a:ext uri="{FF2B5EF4-FFF2-40B4-BE49-F238E27FC236}">
                  <a16:creationId xmlns:a16="http://schemas.microsoft.com/office/drawing/2014/main" id="{00000000-0008-0000-0200-000003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266244" name="Button 4" hidden="1">
              <a:extLst>
                <a:ext uri="{63B3BB69-23CF-44E3-9099-C40C66FF867C}">
                  <a14:compatExt spid="_x0000_s266244"/>
                </a:ext>
                <a:ext uri="{FF2B5EF4-FFF2-40B4-BE49-F238E27FC236}">
                  <a16:creationId xmlns:a16="http://schemas.microsoft.com/office/drawing/2014/main" id="{00000000-0008-0000-0200-000004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266245" name="Button 5" hidden="1">
              <a:extLst>
                <a:ext uri="{63B3BB69-23CF-44E3-9099-C40C66FF867C}">
                  <a14:compatExt spid="_x0000_s266245"/>
                </a:ext>
                <a:ext uri="{FF2B5EF4-FFF2-40B4-BE49-F238E27FC236}">
                  <a16:creationId xmlns:a16="http://schemas.microsoft.com/office/drawing/2014/main" id="{00000000-0008-0000-0200-000005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9525</xdr:colOff>
          <xdr:row>2</xdr:row>
          <xdr:rowOff>9525</xdr:rowOff>
        </xdr:from>
        <xdr:to>
          <xdr:col>66</xdr:col>
          <xdr:colOff>0</xdr:colOff>
          <xdr:row>4</xdr:row>
          <xdr:rowOff>0</xdr:rowOff>
        </xdr:to>
        <xdr:sp macro="" textlink="">
          <xdr:nvSpPr>
            <xdr:cNvPr id="266246" name="Button 6" hidden="1">
              <a:extLst>
                <a:ext uri="{63B3BB69-23CF-44E3-9099-C40C66FF867C}">
                  <a14:compatExt spid="_x0000_s266246"/>
                </a:ext>
                <a:ext uri="{FF2B5EF4-FFF2-40B4-BE49-F238E27FC236}">
                  <a16:creationId xmlns:a16="http://schemas.microsoft.com/office/drawing/2014/main" id="{00000000-0008-0000-0200-000006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266247" name="Button 7" hidden="1">
              <a:extLst>
                <a:ext uri="{63B3BB69-23CF-44E3-9099-C40C66FF867C}">
                  <a14:compatExt spid="_x0000_s266247"/>
                </a:ext>
                <a:ext uri="{FF2B5EF4-FFF2-40B4-BE49-F238E27FC236}">
                  <a16:creationId xmlns:a16="http://schemas.microsoft.com/office/drawing/2014/main" id="{00000000-0008-0000-0200-000007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266248" name="Button 8" hidden="1">
              <a:extLst>
                <a:ext uri="{63B3BB69-23CF-44E3-9099-C40C66FF867C}">
                  <a14:compatExt spid="_x0000_s266248"/>
                </a:ext>
                <a:ext uri="{FF2B5EF4-FFF2-40B4-BE49-F238E27FC236}">
                  <a16:creationId xmlns:a16="http://schemas.microsoft.com/office/drawing/2014/main" id="{00000000-0008-0000-0200-000008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266249" name="Button 9" hidden="1">
              <a:extLst>
                <a:ext uri="{63B3BB69-23CF-44E3-9099-C40C66FF867C}">
                  <a14:compatExt spid="_x0000_s266249"/>
                </a:ext>
                <a:ext uri="{FF2B5EF4-FFF2-40B4-BE49-F238E27FC236}">
                  <a16:creationId xmlns:a16="http://schemas.microsoft.com/office/drawing/2014/main" id="{00000000-0008-0000-0200-000009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238125</xdr:colOff>
          <xdr:row>7</xdr:row>
          <xdr:rowOff>314325</xdr:rowOff>
        </xdr:to>
        <xdr:sp macro="" textlink="">
          <xdr:nvSpPr>
            <xdr:cNvPr id="266250" name="Button 10" hidden="1">
              <a:extLst>
                <a:ext uri="{63B3BB69-23CF-44E3-9099-C40C66FF867C}">
                  <a14:compatExt spid="_x0000_s266250"/>
                </a:ext>
                <a:ext uri="{FF2B5EF4-FFF2-40B4-BE49-F238E27FC236}">
                  <a16:creationId xmlns:a16="http://schemas.microsoft.com/office/drawing/2014/main" id="{00000000-0008-0000-0200-00000A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266251" name="Button 11" hidden="1">
              <a:extLst>
                <a:ext uri="{63B3BB69-23CF-44E3-9099-C40C66FF867C}">
                  <a14:compatExt spid="_x0000_s266251"/>
                </a:ext>
                <a:ext uri="{FF2B5EF4-FFF2-40B4-BE49-F238E27FC236}">
                  <a16:creationId xmlns:a16="http://schemas.microsoft.com/office/drawing/2014/main" id="{00000000-0008-0000-0200-00000B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28575</xdr:rowOff>
        </xdr:from>
        <xdr:to>
          <xdr:col>61</xdr:col>
          <xdr:colOff>0</xdr:colOff>
          <xdr:row>8</xdr:row>
          <xdr:rowOff>0</xdr:rowOff>
        </xdr:to>
        <xdr:sp macro="" textlink="">
          <xdr:nvSpPr>
            <xdr:cNvPr id="266252" name="Button 12" hidden="1">
              <a:extLst>
                <a:ext uri="{63B3BB69-23CF-44E3-9099-C40C66FF867C}">
                  <a14:compatExt spid="_x0000_s266252"/>
                </a:ext>
                <a:ext uri="{FF2B5EF4-FFF2-40B4-BE49-F238E27FC236}">
                  <a16:creationId xmlns:a16="http://schemas.microsoft.com/office/drawing/2014/main" id="{00000000-0008-0000-0200-00000C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266253" name="Button 13" hidden="1">
              <a:extLst>
                <a:ext uri="{63B3BB69-23CF-44E3-9099-C40C66FF867C}">
                  <a14:compatExt spid="_x0000_s266253"/>
                </a:ext>
                <a:ext uri="{FF2B5EF4-FFF2-40B4-BE49-F238E27FC236}">
                  <a16:creationId xmlns:a16="http://schemas.microsoft.com/office/drawing/2014/main" id="{00000000-0008-0000-0200-00000D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266254" name="Button 14" hidden="1">
              <a:extLst>
                <a:ext uri="{63B3BB69-23CF-44E3-9099-C40C66FF867C}">
                  <a14:compatExt spid="_x0000_s266254"/>
                </a:ext>
                <a:ext uri="{FF2B5EF4-FFF2-40B4-BE49-F238E27FC236}">
                  <a16:creationId xmlns:a16="http://schemas.microsoft.com/office/drawing/2014/main" id="{00000000-0008-0000-0200-00000E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9525</xdr:colOff>
          <xdr:row>7</xdr:row>
          <xdr:rowOff>9525</xdr:rowOff>
        </xdr:from>
        <xdr:to>
          <xdr:col>45</xdr:col>
          <xdr:colOff>247650</xdr:colOff>
          <xdr:row>8</xdr:row>
          <xdr:rowOff>0</xdr:rowOff>
        </xdr:to>
        <xdr:sp macro="" textlink="">
          <xdr:nvSpPr>
            <xdr:cNvPr id="266255" name="Button 15" hidden="1">
              <a:extLst>
                <a:ext uri="{63B3BB69-23CF-44E3-9099-C40C66FF867C}">
                  <a14:compatExt spid="_x0000_s266255"/>
                </a:ext>
                <a:ext uri="{FF2B5EF4-FFF2-40B4-BE49-F238E27FC236}">
                  <a16:creationId xmlns:a16="http://schemas.microsoft.com/office/drawing/2014/main" id="{00000000-0008-0000-0200-00000F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266256" name="Button 16" hidden="1">
              <a:extLst>
                <a:ext uri="{63B3BB69-23CF-44E3-9099-C40C66FF867C}">
                  <a14:compatExt spid="_x0000_s266256"/>
                </a:ext>
                <a:ext uri="{FF2B5EF4-FFF2-40B4-BE49-F238E27FC236}">
                  <a16:creationId xmlns:a16="http://schemas.microsoft.com/office/drawing/2014/main" id="{00000000-0008-0000-0200-000010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9525</xdr:rowOff>
        </xdr:from>
        <xdr:to>
          <xdr:col>53</xdr:col>
          <xdr:colOff>247650</xdr:colOff>
          <xdr:row>8</xdr:row>
          <xdr:rowOff>0</xdr:rowOff>
        </xdr:to>
        <xdr:sp macro="" textlink="">
          <xdr:nvSpPr>
            <xdr:cNvPr id="266257" name="Button 17" hidden="1">
              <a:extLst>
                <a:ext uri="{63B3BB69-23CF-44E3-9099-C40C66FF867C}">
                  <a14:compatExt spid="_x0000_s266257"/>
                </a:ext>
                <a:ext uri="{FF2B5EF4-FFF2-40B4-BE49-F238E27FC236}">
                  <a16:creationId xmlns:a16="http://schemas.microsoft.com/office/drawing/2014/main" id="{00000000-0008-0000-0200-000011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266258" name="Button 18" hidden="1">
              <a:extLst>
                <a:ext uri="{63B3BB69-23CF-44E3-9099-C40C66FF867C}">
                  <a14:compatExt spid="_x0000_s266258"/>
                </a:ext>
                <a:ext uri="{FF2B5EF4-FFF2-40B4-BE49-F238E27FC236}">
                  <a16:creationId xmlns:a16="http://schemas.microsoft.com/office/drawing/2014/main" id="{00000000-0008-0000-0200-000012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266259" name="Button 19" hidden="1">
              <a:extLst>
                <a:ext uri="{63B3BB69-23CF-44E3-9099-C40C66FF867C}">
                  <a14:compatExt spid="_x0000_s266259"/>
                </a:ext>
                <a:ext uri="{FF2B5EF4-FFF2-40B4-BE49-F238E27FC236}">
                  <a16:creationId xmlns:a16="http://schemas.microsoft.com/office/drawing/2014/main" id="{00000000-0008-0000-0200-000013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47625</xdr:colOff>
          <xdr:row>7</xdr:row>
          <xdr:rowOff>9525</xdr:rowOff>
        </xdr:from>
        <xdr:to>
          <xdr:col>27</xdr:col>
          <xdr:colOff>219075</xdr:colOff>
          <xdr:row>7</xdr:row>
          <xdr:rowOff>304800</xdr:rowOff>
        </xdr:to>
        <xdr:sp macro="" textlink="">
          <xdr:nvSpPr>
            <xdr:cNvPr id="266260" name="Button 20" hidden="1">
              <a:extLst>
                <a:ext uri="{63B3BB69-23CF-44E3-9099-C40C66FF867C}">
                  <a14:compatExt spid="_x0000_s266260"/>
                </a:ext>
                <a:ext uri="{FF2B5EF4-FFF2-40B4-BE49-F238E27FC236}">
                  <a16:creationId xmlns:a16="http://schemas.microsoft.com/office/drawing/2014/main" id="{00000000-0008-0000-0200-000014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209550</xdr:colOff>
          <xdr:row>7</xdr:row>
          <xdr:rowOff>314325</xdr:rowOff>
        </xdr:to>
        <xdr:sp macro="" textlink="">
          <xdr:nvSpPr>
            <xdr:cNvPr id="266261" name="Button 21" hidden="1">
              <a:extLst>
                <a:ext uri="{63B3BB69-23CF-44E3-9099-C40C66FF867C}">
                  <a14:compatExt spid="_x0000_s266261"/>
                </a:ext>
                <a:ext uri="{FF2B5EF4-FFF2-40B4-BE49-F238E27FC236}">
                  <a16:creationId xmlns:a16="http://schemas.microsoft.com/office/drawing/2014/main" id="{00000000-0008-0000-0200-000015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38</xdr:col>
          <xdr:colOff>0</xdr:colOff>
          <xdr:row>8</xdr:row>
          <xdr:rowOff>0</xdr:rowOff>
        </xdr:to>
        <xdr:sp macro="" textlink="">
          <xdr:nvSpPr>
            <xdr:cNvPr id="266262" name="Button 22" hidden="1">
              <a:extLst>
                <a:ext uri="{63B3BB69-23CF-44E3-9099-C40C66FF867C}">
                  <a14:compatExt spid="_x0000_s266262"/>
                </a:ext>
                <a:ext uri="{FF2B5EF4-FFF2-40B4-BE49-F238E27FC236}">
                  <a16:creationId xmlns:a16="http://schemas.microsoft.com/office/drawing/2014/main" id="{00000000-0008-0000-0200-000016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314325</xdr:rowOff>
        </xdr:to>
        <xdr:sp macro="" textlink="">
          <xdr:nvSpPr>
            <xdr:cNvPr id="266263" name="Button 23" hidden="1">
              <a:extLst>
                <a:ext uri="{63B3BB69-23CF-44E3-9099-C40C66FF867C}">
                  <a14:compatExt spid="_x0000_s266263"/>
                </a:ext>
                <a:ext uri="{FF2B5EF4-FFF2-40B4-BE49-F238E27FC236}">
                  <a16:creationId xmlns:a16="http://schemas.microsoft.com/office/drawing/2014/main" id="{00000000-0008-0000-0200-000017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266264" name="Button 24" hidden="1">
              <a:extLst>
                <a:ext uri="{63B3BB69-23CF-44E3-9099-C40C66FF867C}">
                  <a14:compatExt spid="_x0000_s266264"/>
                </a:ext>
                <a:ext uri="{FF2B5EF4-FFF2-40B4-BE49-F238E27FC236}">
                  <a16:creationId xmlns:a16="http://schemas.microsoft.com/office/drawing/2014/main" id="{00000000-0008-0000-0200-000018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200025</xdr:colOff>
          <xdr:row>7</xdr:row>
          <xdr:rowOff>314325</xdr:rowOff>
        </xdr:to>
        <xdr:sp macro="" textlink="">
          <xdr:nvSpPr>
            <xdr:cNvPr id="266265" name="Button 25" hidden="1">
              <a:extLst>
                <a:ext uri="{63B3BB69-23CF-44E3-9099-C40C66FF867C}">
                  <a14:compatExt spid="_x0000_s266265"/>
                </a:ext>
                <a:ext uri="{FF2B5EF4-FFF2-40B4-BE49-F238E27FC236}">
                  <a16:creationId xmlns:a16="http://schemas.microsoft.com/office/drawing/2014/main" id="{00000000-0008-0000-0200-000019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200025</xdr:colOff>
          <xdr:row>7</xdr:row>
          <xdr:rowOff>314325</xdr:rowOff>
        </xdr:to>
        <xdr:sp macro="" textlink="">
          <xdr:nvSpPr>
            <xdr:cNvPr id="266266" name="Button 26" hidden="1">
              <a:extLst>
                <a:ext uri="{63B3BB69-23CF-44E3-9099-C40C66FF867C}">
                  <a14:compatExt spid="_x0000_s266266"/>
                </a:ext>
                <a:ext uri="{FF2B5EF4-FFF2-40B4-BE49-F238E27FC236}">
                  <a16:creationId xmlns:a16="http://schemas.microsoft.com/office/drawing/2014/main" id="{00000000-0008-0000-0200-00001A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269313" name="Button 1" hidden="1">
              <a:extLst>
                <a:ext uri="{63B3BB69-23CF-44E3-9099-C40C66FF867C}">
                  <a14:compatExt spid="_x0000_s269313"/>
                </a:ext>
                <a:ext uri="{FF2B5EF4-FFF2-40B4-BE49-F238E27FC236}">
                  <a16:creationId xmlns:a16="http://schemas.microsoft.com/office/drawing/2014/main" id="{00000000-0008-0000-0300-000001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269314" name="Button 2" hidden="1">
              <a:extLst>
                <a:ext uri="{63B3BB69-23CF-44E3-9099-C40C66FF867C}">
                  <a14:compatExt spid="_x0000_s269314"/>
                </a:ext>
                <a:ext uri="{FF2B5EF4-FFF2-40B4-BE49-F238E27FC236}">
                  <a16:creationId xmlns:a16="http://schemas.microsoft.com/office/drawing/2014/main" id="{00000000-0008-0000-0300-000002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269315" name="Button 3" hidden="1">
              <a:extLst>
                <a:ext uri="{63B3BB69-23CF-44E3-9099-C40C66FF867C}">
                  <a14:compatExt spid="_x0000_s269315"/>
                </a:ext>
                <a:ext uri="{FF2B5EF4-FFF2-40B4-BE49-F238E27FC236}">
                  <a16:creationId xmlns:a16="http://schemas.microsoft.com/office/drawing/2014/main" id="{00000000-0008-0000-0300-000003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269316" name="Button 4" hidden="1">
              <a:extLst>
                <a:ext uri="{63B3BB69-23CF-44E3-9099-C40C66FF867C}">
                  <a14:compatExt spid="_x0000_s269316"/>
                </a:ext>
                <a:ext uri="{FF2B5EF4-FFF2-40B4-BE49-F238E27FC236}">
                  <a16:creationId xmlns:a16="http://schemas.microsoft.com/office/drawing/2014/main" id="{00000000-0008-0000-0300-000004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269317" name="Button 5" hidden="1">
              <a:extLst>
                <a:ext uri="{63B3BB69-23CF-44E3-9099-C40C66FF867C}">
                  <a14:compatExt spid="_x0000_s269317"/>
                </a:ext>
                <a:ext uri="{FF2B5EF4-FFF2-40B4-BE49-F238E27FC236}">
                  <a16:creationId xmlns:a16="http://schemas.microsoft.com/office/drawing/2014/main" id="{00000000-0008-0000-0300-000005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9525</xdr:colOff>
          <xdr:row>2</xdr:row>
          <xdr:rowOff>9525</xdr:rowOff>
        </xdr:from>
        <xdr:to>
          <xdr:col>66</xdr:col>
          <xdr:colOff>0</xdr:colOff>
          <xdr:row>4</xdr:row>
          <xdr:rowOff>0</xdr:rowOff>
        </xdr:to>
        <xdr:sp macro="" textlink="">
          <xdr:nvSpPr>
            <xdr:cNvPr id="269318" name="Button 6" hidden="1">
              <a:extLst>
                <a:ext uri="{63B3BB69-23CF-44E3-9099-C40C66FF867C}">
                  <a14:compatExt spid="_x0000_s269318"/>
                </a:ext>
                <a:ext uri="{FF2B5EF4-FFF2-40B4-BE49-F238E27FC236}">
                  <a16:creationId xmlns:a16="http://schemas.microsoft.com/office/drawing/2014/main" id="{00000000-0008-0000-0300-000006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269319" name="Button 7" hidden="1">
              <a:extLst>
                <a:ext uri="{63B3BB69-23CF-44E3-9099-C40C66FF867C}">
                  <a14:compatExt spid="_x0000_s269319"/>
                </a:ext>
                <a:ext uri="{FF2B5EF4-FFF2-40B4-BE49-F238E27FC236}">
                  <a16:creationId xmlns:a16="http://schemas.microsoft.com/office/drawing/2014/main" id="{00000000-0008-0000-0300-000007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269320" name="Button 8" hidden="1">
              <a:extLst>
                <a:ext uri="{63B3BB69-23CF-44E3-9099-C40C66FF867C}">
                  <a14:compatExt spid="_x0000_s269320"/>
                </a:ext>
                <a:ext uri="{FF2B5EF4-FFF2-40B4-BE49-F238E27FC236}">
                  <a16:creationId xmlns:a16="http://schemas.microsoft.com/office/drawing/2014/main" id="{00000000-0008-0000-0300-000008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269321" name="Button 9" hidden="1">
              <a:extLst>
                <a:ext uri="{63B3BB69-23CF-44E3-9099-C40C66FF867C}">
                  <a14:compatExt spid="_x0000_s269321"/>
                </a:ext>
                <a:ext uri="{FF2B5EF4-FFF2-40B4-BE49-F238E27FC236}">
                  <a16:creationId xmlns:a16="http://schemas.microsoft.com/office/drawing/2014/main" id="{00000000-0008-0000-0300-000009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238125</xdr:colOff>
          <xdr:row>7</xdr:row>
          <xdr:rowOff>314325</xdr:rowOff>
        </xdr:to>
        <xdr:sp macro="" textlink="">
          <xdr:nvSpPr>
            <xdr:cNvPr id="269322" name="Button 10" hidden="1">
              <a:extLst>
                <a:ext uri="{63B3BB69-23CF-44E3-9099-C40C66FF867C}">
                  <a14:compatExt spid="_x0000_s269322"/>
                </a:ext>
                <a:ext uri="{FF2B5EF4-FFF2-40B4-BE49-F238E27FC236}">
                  <a16:creationId xmlns:a16="http://schemas.microsoft.com/office/drawing/2014/main" id="{00000000-0008-0000-0300-00000A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269323" name="Button 11" hidden="1">
              <a:extLst>
                <a:ext uri="{63B3BB69-23CF-44E3-9099-C40C66FF867C}">
                  <a14:compatExt spid="_x0000_s269323"/>
                </a:ext>
                <a:ext uri="{FF2B5EF4-FFF2-40B4-BE49-F238E27FC236}">
                  <a16:creationId xmlns:a16="http://schemas.microsoft.com/office/drawing/2014/main" id="{00000000-0008-0000-0300-00000B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28575</xdr:rowOff>
        </xdr:from>
        <xdr:to>
          <xdr:col>61</xdr:col>
          <xdr:colOff>0</xdr:colOff>
          <xdr:row>8</xdr:row>
          <xdr:rowOff>0</xdr:rowOff>
        </xdr:to>
        <xdr:sp macro="" textlink="">
          <xdr:nvSpPr>
            <xdr:cNvPr id="269324" name="Button 12" hidden="1">
              <a:extLst>
                <a:ext uri="{63B3BB69-23CF-44E3-9099-C40C66FF867C}">
                  <a14:compatExt spid="_x0000_s269324"/>
                </a:ext>
                <a:ext uri="{FF2B5EF4-FFF2-40B4-BE49-F238E27FC236}">
                  <a16:creationId xmlns:a16="http://schemas.microsoft.com/office/drawing/2014/main" id="{00000000-0008-0000-0300-00000C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269325" name="Button 13" hidden="1">
              <a:extLst>
                <a:ext uri="{63B3BB69-23CF-44E3-9099-C40C66FF867C}">
                  <a14:compatExt spid="_x0000_s269325"/>
                </a:ext>
                <a:ext uri="{FF2B5EF4-FFF2-40B4-BE49-F238E27FC236}">
                  <a16:creationId xmlns:a16="http://schemas.microsoft.com/office/drawing/2014/main" id="{00000000-0008-0000-0300-00000D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269326" name="Button 14" hidden="1">
              <a:extLst>
                <a:ext uri="{63B3BB69-23CF-44E3-9099-C40C66FF867C}">
                  <a14:compatExt spid="_x0000_s269326"/>
                </a:ext>
                <a:ext uri="{FF2B5EF4-FFF2-40B4-BE49-F238E27FC236}">
                  <a16:creationId xmlns:a16="http://schemas.microsoft.com/office/drawing/2014/main" id="{00000000-0008-0000-0300-00000E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9525</xdr:colOff>
          <xdr:row>7</xdr:row>
          <xdr:rowOff>9525</xdr:rowOff>
        </xdr:from>
        <xdr:to>
          <xdr:col>45</xdr:col>
          <xdr:colOff>247650</xdr:colOff>
          <xdr:row>8</xdr:row>
          <xdr:rowOff>0</xdr:rowOff>
        </xdr:to>
        <xdr:sp macro="" textlink="">
          <xdr:nvSpPr>
            <xdr:cNvPr id="269327" name="Button 15" hidden="1">
              <a:extLst>
                <a:ext uri="{63B3BB69-23CF-44E3-9099-C40C66FF867C}">
                  <a14:compatExt spid="_x0000_s269327"/>
                </a:ext>
                <a:ext uri="{FF2B5EF4-FFF2-40B4-BE49-F238E27FC236}">
                  <a16:creationId xmlns:a16="http://schemas.microsoft.com/office/drawing/2014/main" id="{00000000-0008-0000-0300-00000F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269328" name="Button 16" hidden="1">
              <a:extLst>
                <a:ext uri="{63B3BB69-23CF-44E3-9099-C40C66FF867C}">
                  <a14:compatExt spid="_x0000_s269328"/>
                </a:ext>
                <a:ext uri="{FF2B5EF4-FFF2-40B4-BE49-F238E27FC236}">
                  <a16:creationId xmlns:a16="http://schemas.microsoft.com/office/drawing/2014/main" id="{00000000-0008-0000-0300-000010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9525</xdr:rowOff>
        </xdr:from>
        <xdr:to>
          <xdr:col>53</xdr:col>
          <xdr:colOff>247650</xdr:colOff>
          <xdr:row>8</xdr:row>
          <xdr:rowOff>0</xdr:rowOff>
        </xdr:to>
        <xdr:sp macro="" textlink="">
          <xdr:nvSpPr>
            <xdr:cNvPr id="269329" name="Button 17" hidden="1">
              <a:extLst>
                <a:ext uri="{63B3BB69-23CF-44E3-9099-C40C66FF867C}">
                  <a14:compatExt spid="_x0000_s269329"/>
                </a:ext>
                <a:ext uri="{FF2B5EF4-FFF2-40B4-BE49-F238E27FC236}">
                  <a16:creationId xmlns:a16="http://schemas.microsoft.com/office/drawing/2014/main" id="{00000000-0008-0000-0300-000011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269330" name="Button 18" hidden="1">
              <a:extLst>
                <a:ext uri="{63B3BB69-23CF-44E3-9099-C40C66FF867C}">
                  <a14:compatExt spid="_x0000_s269330"/>
                </a:ext>
                <a:ext uri="{FF2B5EF4-FFF2-40B4-BE49-F238E27FC236}">
                  <a16:creationId xmlns:a16="http://schemas.microsoft.com/office/drawing/2014/main" id="{00000000-0008-0000-0300-000012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269331" name="Button 19" hidden="1">
              <a:extLst>
                <a:ext uri="{63B3BB69-23CF-44E3-9099-C40C66FF867C}">
                  <a14:compatExt spid="_x0000_s269331"/>
                </a:ext>
                <a:ext uri="{FF2B5EF4-FFF2-40B4-BE49-F238E27FC236}">
                  <a16:creationId xmlns:a16="http://schemas.microsoft.com/office/drawing/2014/main" id="{00000000-0008-0000-0300-000013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47625</xdr:colOff>
          <xdr:row>7</xdr:row>
          <xdr:rowOff>9525</xdr:rowOff>
        </xdr:from>
        <xdr:to>
          <xdr:col>27</xdr:col>
          <xdr:colOff>219075</xdr:colOff>
          <xdr:row>7</xdr:row>
          <xdr:rowOff>304800</xdr:rowOff>
        </xdr:to>
        <xdr:sp macro="" textlink="">
          <xdr:nvSpPr>
            <xdr:cNvPr id="269332" name="Button 20" hidden="1">
              <a:extLst>
                <a:ext uri="{63B3BB69-23CF-44E3-9099-C40C66FF867C}">
                  <a14:compatExt spid="_x0000_s269332"/>
                </a:ext>
                <a:ext uri="{FF2B5EF4-FFF2-40B4-BE49-F238E27FC236}">
                  <a16:creationId xmlns:a16="http://schemas.microsoft.com/office/drawing/2014/main" id="{00000000-0008-0000-0300-000014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200025</xdr:colOff>
          <xdr:row>7</xdr:row>
          <xdr:rowOff>314325</xdr:rowOff>
        </xdr:to>
        <xdr:sp macro="" textlink="">
          <xdr:nvSpPr>
            <xdr:cNvPr id="269333" name="Button 21" hidden="1">
              <a:extLst>
                <a:ext uri="{63B3BB69-23CF-44E3-9099-C40C66FF867C}">
                  <a14:compatExt spid="_x0000_s269333"/>
                </a:ext>
                <a:ext uri="{FF2B5EF4-FFF2-40B4-BE49-F238E27FC236}">
                  <a16:creationId xmlns:a16="http://schemas.microsoft.com/office/drawing/2014/main" id="{00000000-0008-0000-0300-000015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38</xdr:col>
          <xdr:colOff>0</xdr:colOff>
          <xdr:row>8</xdr:row>
          <xdr:rowOff>0</xdr:rowOff>
        </xdr:to>
        <xdr:sp macro="" textlink="">
          <xdr:nvSpPr>
            <xdr:cNvPr id="269334" name="Button 22" hidden="1">
              <a:extLst>
                <a:ext uri="{63B3BB69-23CF-44E3-9099-C40C66FF867C}">
                  <a14:compatExt spid="_x0000_s269334"/>
                </a:ext>
                <a:ext uri="{FF2B5EF4-FFF2-40B4-BE49-F238E27FC236}">
                  <a16:creationId xmlns:a16="http://schemas.microsoft.com/office/drawing/2014/main" id="{00000000-0008-0000-0300-000016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314325</xdr:rowOff>
        </xdr:to>
        <xdr:sp macro="" textlink="">
          <xdr:nvSpPr>
            <xdr:cNvPr id="269335" name="Button 23" hidden="1">
              <a:extLst>
                <a:ext uri="{63B3BB69-23CF-44E3-9099-C40C66FF867C}">
                  <a14:compatExt spid="_x0000_s269335"/>
                </a:ext>
                <a:ext uri="{FF2B5EF4-FFF2-40B4-BE49-F238E27FC236}">
                  <a16:creationId xmlns:a16="http://schemas.microsoft.com/office/drawing/2014/main" id="{00000000-0008-0000-0300-000017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269336" name="Button 24" hidden="1">
              <a:extLst>
                <a:ext uri="{63B3BB69-23CF-44E3-9099-C40C66FF867C}">
                  <a14:compatExt spid="_x0000_s269336"/>
                </a:ext>
                <a:ext uri="{FF2B5EF4-FFF2-40B4-BE49-F238E27FC236}">
                  <a16:creationId xmlns:a16="http://schemas.microsoft.com/office/drawing/2014/main" id="{00000000-0008-0000-0300-000018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200025</xdr:colOff>
          <xdr:row>7</xdr:row>
          <xdr:rowOff>314325</xdr:rowOff>
        </xdr:to>
        <xdr:sp macro="" textlink="">
          <xdr:nvSpPr>
            <xdr:cNvPr id="269337" name="Button 25" hidden="1">
              <a:extLst>
                <a:ext uri="{63B3BB69-23CF-44E3-9099-C40C66FF867C}">
                  <a14:compatExt spid="_x0000_s269337"/>
                </a:ext>
                <a:ext uri="{FF2B5EF4-FFF2-40B4-BE49-F238E27FC236}">
                  <a16:creationId xmlns:a16="http://schemas.microsoft.com/office/drawing/2014/main" id="{00000000-0008-0000-0300-000019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200025</xdr:colOff>
          <xdr:row>7</xdr:row>
          <xdr:rowOff>314325</xdr:rowOff>
        </xdr:to>
        <xdr:sp macro="" textlink="">
          <xdr:nvSpPr>
            <xdr:cNvPr id="269338" name="Button 26" hidden="1">
              <a:extLst>
                <a:ext uri="{63B3BB69-23CF-44E3-9099-C40C66FF867C}">
                  <a14:compatExt spid="_x0000_s269338"/>
                </a:ext>
                <a:ext uri="{FF2B5EF4-FFF2-40B4-BE49-F238E27FC236}">
                  <a16:creationId xmlns:a16="http://schemas.microsoft.com/office/drawing/2014/main" id="{00000000-0008-0000-0300-00001A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295937" name="Button 1" hidden="1">
              <a:extLst>
                <a:ext uri="{63B3BB69-23CF-44E3-9099-C40C66FF867C}">
                  <a14:compatExt spid="_x0000_s295937"/>
                </a:ext>
                <a:ext uri="{FF2B5EF4-FFF2-40B4-BE49-F238E27FC236}">
                  <a16:creationId xmlns:a16="http://schemas.microsoft.com/office/drawing/2014/main" id="{00000000-0008-0000-0400-000001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295938" name="Button 2" hidden="1">
              <a:extLst>
                <a:ext uri="{63B3BB69-23CF-44E3-9099-C40C66FF867C}">
                  <a14:compatExt spid="_x0000_s295938"/>
                </a:ext>
                <a:ext uri="{FF2B5EF4-FFF2-40B4-BE49-F238E27FC236}">
                  <a16:creationId xmlns:a16="http://schemas.microsoft.com/office/drawing/2014/main" id="{00000000-0008-0000-0400-000002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295939" name="Button 3" hidden="1">
              <a:extLst>
                <a:ext uri="{63B3BB69-23CF-44E3-9099-C40C66FF867C}">
                  <a14:compatExt spid="_x0000_s295939"/>
                </a:ext>
                <a:ext uri="{FF2B5EF4-FFF2-40B4-BE49-F238E27FC236}">
                  <a16:creationId xmlns:a16="http://schemas.microsoft.com/office/drawing/2014/main" id="{00000000-0008-0000-0400-000003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295940" name="Button 4" hidden="1">
              <a:extLst>
                <a:ext uri="{63B3BB69-23CF-44E3-9099-C40C66FF867C}">
                  <a14:compatExt spid="_x0000_s295940"/>
                </a:ext>
                <a:ext uri="{FF2B5EF4-FFF2-40B4-BE49-F238E27FC236}">
                  <a16:creationId xmlns:a16="http://schemas.microsoft.com/office/drawing/2014/main" id="{00000000-0008-0000-0400-000004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295941" name="Button 5" hidden="1">
              <a:extLst>
                <a:ext uri="{63B3BB69-23CF-44E3-9099-C40C66FF867C}">
                  <a14:compatExt spid="_x0000_s295941"/>
                </a:ext>
                <a:ext uri="{FF2B5EF4-FFF2-40B4-BE49-F238E27FC236}">
                  <a16:creationId xmlns:a16="http://schemas.microsoft.com/office/drawing/2014/main" id="{00000000-0008-0000-0400-000005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9525</xdr:colOff>
          <xdr:row>2</xdr:row>
          <xdr:rowOff>9525</xdr:rowOff>
        </xdr:from>
        <xdr:to>
          <xdr:col>66</xdr:col>
          <xdr:colOff>0</xdr:colOff>
          <xdr:row>4</xdr:row>
          <xdr:rowOff>0</xdr:rowOff>
        </xdr:to>
        <xdr:sp macro="" textlink="">
          <xdr:nvSpPr>
            <xdr:cNvPr id="295942" name="Button 6" hidden="1">
              <a:extLst>
                <a:ext uri="{63B3BB69-23CF-44E3-9099-C40C66FF867C}">
                  <a14:compatExt spid="_x0000_s295942"/>
                </a:ext>
                <a:ext uri="{FF2B5EF4-FFF2-40B4-BE49-F238E27FC236}">
                  <a16:creationId xmlns:a16="http://schemas.microsoft.com/office/drawing/2014/main" id="{00000000-0008-0000-0400-000006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295943" name="Button 7" hidden="1">
              <a:extLst>
                <a:ext uri="{63B3BB69-23CF-44E3-9099-C40C66FF867C}">
                  <a14:compatExt spid="_x0000_s295943"/>
                </a:ext>
                <a:ext uri="{FF2B5EF4-FFF2-40B4-BE49-F238E27FC236}">
                  <a16:creationId xmlns:a16="http://schemas.microsoft.com/office/drawing/2014/main" id="{00000000-0008-0000-0400-000007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295944" name="Button 8" hidden="1">
              <a:extLst>
                <a:ext uri="{63B3BB69-23CF-44E3-9099-C40C66FF867C}">
                  <a14:compatExt spid="_x0000_s295944"/>
                </a:ext>
                <a:ext uri="{FF2B5EF4-FFF2-40B4-BE49-F238E27FC236}">
                  <a16:creationId xmlns:a16="http://schemas.microsoft.com/office/drawing/2014/main" id="{00000000-0008-0000-0400-000008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295945" name="Button 9" hidden="1">
              <a:extLst>
                <a:ext uri="{63B3BB69-23CF-44E3-9099-C40C66FF867C}">
                  <a14:compatExt spid="_x0000_s295945"/>
                </a:ext>
                <a:ext uri="{FF2B5EF4-FFF2-40B4-BE49-F238E27FC236}">
                  <a16:creationId xmlns:a16="http://schemas.microsoft.com/office/drawing/2014/main" id="{00000000-0008-0000-0400-000009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238125</xdr:colOff>
          <xdr:row>7</xdr:row>
          <xdr:rowOff>314325</xdr:rowOff>
        </xdr:to>
        <xdr:sp macro="" textlink="">
          <xdr:nvSpPr>
            <xdr:cNvPr id="295946" name="Button 10" hidden="1">
              <a:extLst>
                <a:ext uri="{63B3BB69-23CF-44E3-9099-C40C66FF867C}">
                  <a14:compatExt spid="_x0000_s295946"/>
                </a:ext>
                <a:ext uri="{FF2B5EF4-FFF2-40B4-BE49-F238E27FC236}">
                  <a16:creationId xmlns:a16="http://schemas.microsoft.com/office/drawing/2014/main" id="{00000000-0008-0000-0400-00000A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295947" name="Button 11" hidden="1">
              <a:extLst>
                <a:ext uri="{63B3BB69-23CF-44E3-9099-C40C66FF867C}">
                  <a14:compatExt spid="_x0000_s295947"/>
                </a:ext>
                <a:ext uri="{FF2B5EF4-FFF2-40B4-BE49-F238E27FC236}">
                  <a16:creationId xmlns:a16="http://schemas.microsoft.com/office/drawing/2014/main" id="{00000000-0008-0000-0400-00000B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28575</xdr:rowOff>
        </xdr:from>
        <xdr:to>
          <xdr:col>61</xdr:col>
          <xdr:colOff>0</xdr:colOff>
          <xdr:row>8</xdr:row>
          <xdr:rowOff>0</xdr:rowOff>
        </xdr:to>
        <xdr:sp macro="" textlink="">
          <xdr:nvSpPr>
            <xdr:cNvPr id="295948" name="Button 12" hidden="1">
              <a:extLst>
                <a:ext uri="{63B3BB69-23CF-44E3-9099-C40C66FF867C}">
                  <a14:compatExt spid="_x0000_s295948"/>
                </a:ext>
                <a:ext uri="{FF2B5EF4-FFF2-40B4-BE49-F238E27FC236}">
                  <a16:creationId xmlns:a16="http://schemas.microsoft.com/office/drawing/2014/main" id="{00000000-0008-0000-0400-00000C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295949" name="Button 13" hidden="1">
              <a:extLst>
                <a:ext uri="{63B3BB69-23CF-44E3-9099-C40C66FF867C}">
                  <a14:compatExt spid="_x0000_s295949"/>
                </a:ext>
                <a:ext uri="{FF2B5EF4-FFF2-40B4-BE49-F238E27FC236}">
                  <a16:creationId xmlns:a16="http://schemas.microsoft.com/office/drawing/2014/main" id="{00000000-0008-0000-0400-00000D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295950" name="Button 14" hidden="1">
              <a:extLst>
                <a:ext uri="{63B3BB69-23CF-44E3-9099-C40C66FF867C}">
                  <a14:compatExt spid="_x0000_s295950"/>
                </a:ext>
                <a:ext uri="{FF2B5EF4-FFF2-40B4-BE49-F238E27FC236}">
                  <a16:creationId xmlns:a16="http://schemas.microsoft.com/office/drawing/2014/main" id="{00000000-0008-0000-0400-00000E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9525</xdr:colOff>
          <xdr:row>7</xdr:row>
          <xdr:rowOff>9525</xdr:rowOff>
        </xdr:from>
        <xdr:to>
          <xdr:col>45</xdr:col>
          <xdr:colOff>247650</xdr:colOff>
          <xdr:row>8</xdr:row>
          <xdr:rowOff>0</xdr:rowOff>
        </xdr:to>
        <xdr:sp macro="" textlink="">
          <xdr:nvSpPr>
            <xdr:cNvPr id="295951" name="Button 15" hidden="1">
              <a:extLst>
                <a:ext uri="{63B3BB69-23CF-44E3-9099-C40C66FF867C}">
                  <a14:compatExt spid="_x0000_s295951"/>
                </a:ext>
                <a:ext uri="{FF2B5EF4-FFF2-40B4-BE49-F238E27FC236}">
                  <a16:creationId xmlns:a16="http://schemas.microsoft.com/office/drawing/2014/main" id="{00000000-0008-0000-0400-00000F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295952" name="Button 16" hidden="1">
              <a:extLst>
                <a:ext uri="{63B3BB69-23CF-44E3-9099-C40C66FF867C}">
                  <a14:compatExt spid="_x0000_s295952"/>
                </a:ext>
                <a:ext uri="{FF2B5EF4-FFF2-40B4-BE49-F238E27FC236}">
                  <a16:creationId xmlns:a16="http://schemas.microsoft.com/office/drawing/2014/main" id="{00000000-0008-0000-0400-000010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9525</xdr:rowOff>
        </xdr:from>
        <xdr:to>
          <xdr:col>53</xdr:col>
          <xdr:colOff>247650</xdr:colOff>
          <xdr:row>8</xdr:row>
          <xdr:rowOff>0</xdr:rowOff>
        </xdr:to>
        <xdr:sp macro="" textlink="">
          <xdr:nvSpPr>
            <xdr:cNvPr id="295953" name="Button 17" hidden="1">
              <a:extLst>
                <a:ext uri="{63B3BB69-23CF-44E3-9099-C40C66FF867C}">
                  <a14:compatExt spid="_x0000_s295953"/>
                </a:ext>
                <a:ext uri="{FF2B5EF4-FFF2-40B4-BE49-F238E27FC236}">
                  <a16:creationId xmlns:a16="http://schemas.microsoft.com/office/drawing/2014/main" id="{00000000-0008-0000-0400-000011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295954" name="Button 18" hidden="1">
              <a:extLst>
                <a:ext uri="{63B3BB69-23CF-44E3-9099-C40C66FF867C}">
                  <a14:compatExt spid="_x0000_s295954"/>
                </a:ext>
                <a:ext uri="{FF2B5EF4-FFF2-40B4-BE49-F238E27FC236}">
                  <a16:creationId xmlns:a16="http://schemas.microsoft.com/office/drawing/2014/main" id="{00000000-0008-0000-0400-000012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295955" name="Button 19" hidden="1">
              <a:extLst>
                <a:ext uri="{63B3BB69-23CF-44E3-9099-C40C66FF867C}">
                  <a14:compatExt spid="_x0000_s295955"/>
                </a:ext>
                <a:ext uri="{FF2B5EF4-FFF2-40B4-BE49-F238E27FC236}">
                  <a16:creationId xmlns:a16="http://schemas.microsoft.com/office/drawing/2014/main" id="{00000000-0008-0000-0400-000013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47625</xdr:colOff>
          <xdr:row>7</xdr:row>
          <xdr:rowOff>9525</xdr:rowOff>
        </xdr:from>
        <xdr:to>
          <xdr:col>27</xdr:col>
          <xdr:colOff>219075</xdr:colOff>
          <xdr:row>7</xdr:row>
          <xdr:rowOff>304800</xdr:rowOff>
        </xdr:to>
        <xdr:sp macro="" textlink="">
          <xdr:nvSpPr>
            <xdr:cNvPr id="295956" name="Button 20" hidden="1">
              <a:extLst>
                <a:ext uri="{63B3BB69-23CF-44E3-9099-C40C66FF867C}">
                  <a14:compatExt spid="_x0000_s295956"/>
                </a:ext>
                <a:ext uri="{FF2B5EF4-FFF2-40B4-BE49-F238E27FC236}">
                  <a16:creationId xmlns:a16="http://schemas.microsoft.com/office/drawing/2014/main" id="{00000000-0008-0000-0400-000014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200025</xdr:colOff>
          <xdr:row>7</xdr:row>
          <xdr:rowOff>314325</xdr:rowOff>
        </xdr:to>
        <xdr:sp macro="" textlink="">
          <xdr:nvSpPr>
            <xdr:cNvPr id="295957" name="Button 21" hidden="1">
              <a:extLst>
                <a:ext uri="{63B3BB69-23CF-44E3-9099-C40C66FF867C}">
                  <a14:compatExt spid="_x0000_s295957"/>
                </a:ext>
                <a:ext uri="{FF2B5EF4-FFF2-40B4-BE49-F238E27FC236}">
                  <a16:creationId xmlns:a16="http://schemas.microsoft.com/office/drawing/2014/main" id="{00000000-0008-0000-0400-000015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38</xdr:col>
          <xdr:colOff>0</xdr:colOff>
          <xdr:row>8</xdr:row>
          <xdr:rowOff>0</xdr:rowOff>
        </xdr:to>
        <xdr:sp macro="" textlink="">
          <xdr:nvSpPr>
            <xdr:cNvPr id="295958" name="Button 22" hidden="1">
              <a:extLst>
                <a:ext uri="{63B3BB69-23CF-44E3-9099-C40C66FF867C}">
                  <a14:compatExt spid="_x0000_s295958"/>
                </a:ext>
                <a:ext uri="{FF2B5EF4-FFF2-40B4-BE49-F238E27FC236}">
                  <a16:creationId xmlns:a16="http://schemas.microsoft.com/office/drawing/2014/main" id="{00000000-0008-0000-0400-000016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314325</xdr:rowOff>
        </xdr:to>
        <xdr:sp macro="" textlink="">
          <xdr:nvSpPr>
            <xdr:cNvPr id="295959" name="Button 23" hidden="1">
              <a:extLst>
                <a:ext uri="{63B3BB69-23CF-44E3-9099-C40C66FF867C}">
                  <a14:compatExt spid="_x0000_s295959"/>
                </a:ext>
                <a:ext uri="{FF2B5EF4-FFF2-40B4-BE49-F238E27FC236}">
                  <a16:creationId xmlns:a16="http://schemas.microsoft.com/office/drawing/2014/main" id="{00000000-0008-0000-0400-000017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295960" name="Button 24" hidden="1">
              <a:extLst>
                <a:ext uri="{63B3BB69-23CF-44E3-9099-C40C66FF867C}">
                  <a14:compatExt spid="_x0000_s295960"/>
                </a:ext>
                <a:ext uri="{FF2B5EF4-FFF2-40B4-BE49-F238E27FC236}">
                  <a16:creationId xmlns:a16="http://schemas.microsoft.com/office/drawing/2014/main" id="{00000000-0008-0000-0400-000018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200025</xdr:colOff>
          <xdr:row>7</xdr:row>
          <xdr:rowOff>314325</xdr:rowOff>
        </xdr:to>
        <xdr:sp macro="" textlink="">
          <xdr:nvSpPr>
            <xdr:cNvPr id="295961" name="Button 25" hidden="1">
              <a:extLst>
                <a:ext uri="{63B3BB69-23CF-44E3-9099-C40C66FF867C}">
                  <a14:compatExt spid="_x0000_s295961"/>
                </a:ext>
                <a:ext uri="{FF2B5EF4-FFF2-40B4-BE49-F238E27FC236}">
                  <a16:creationId xmlns:a16="http://schemas.microsoft.com/office/drawing/2014/main" id="{00000000-0008-0000-0400-000019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200025</xdr:colOff>
          <xdr:row>7</xdr:row>
          <xdr:rowOff>314325</xdr:rowOff>
        </xdr:to>
        <xdr:sp macro="" textlink="">
          <xdr:nvSpPr>
            <xdr:cNvPr id="295962" name="Button 26" hidden="1">
              <a:extLst>
                <a:ext uri="{63B3BB69-23CF-44E3-9099-C40C66FF867C}">
                  <a14:compatExt spid="_x0000_s295962"/>
                </a:ext>
                <a:ext uri="{FF2B5EF4-FFF2-40B4-BE49-F238E27FC236}">
                  <a16:creationId xmlns:a16="http://schemas.microsoft.com/office/drawing/2014/main" id="{00000000-0008-0000-0400-00001A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159745" name="Button 1" hidden="1">
              <a:extLst>
                <a:ext uri="{63B3BB69-23CF-44E3-9099-C40C66FF867C}">
                  <a14:compatExt spid="_x0000_s159745"/>
                </a:ext>
                <a:ext uri="{FF2B5EF4-FFF2-40B4-BE49-F238E27FC236}">
                  <a16:creationId xmlns:a16="http://schemas.microsoft.com/office/drawing/2014/main" id="{00000000-0008-0000-0500-000001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159746" name="Button 2" hidden="1">
              <a:extLst>
                <a:ext uri="{63B3BB69-23CF-44E3-9099-C40C66FF867C}">
                  <a14:compatExt spid="_x0000_s159746"/>
                </a:ext>
                <a:ext uri="{FF2B5EF4-FFF2-40B4-BE49-F238E27FC236}">
                  <a16:creationId xmlns:a16="http://schemas.microsoft.com/office/drawing/2014/main" id="{00000000-0008-0000-0500-000002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159747" name="Button 3" hidden="1">
              <a:extLst>
                <a:ext uri="{63B3BB69-23CF-44E3-9099-C40C66FF867C}">
                  <a14:compatExt spid="_x0000_s159747"/>
                </a:ext>
                <a:ext uri="{FF2B5EF4-FFF2-40B4-BE49-F238E27FC236}">
                  <a16:creationId xmlns:a16="http://schemas.microsoft.com/office/drawing/2014/main" id="{00000000-0008-0000-0500-000003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159748" name="Button 4" hidden="1">
              <a:extLst>
                <a:ext uri="{63B3BB69-23CF-44E3-9099-C40C66FF867C}">
                  <a14:compatExt spid="_x0000_s159748"/>
                </a:ext>
                <a:ext uri="{FF2B5EF4-FFF2-40B4-BE49-F238E27FC236}">
                  <a16:creationId xmlns:a16="http://schemas.microsoft.com/office/drawing/2014/main" id="{00000000-0008-0000-0500-000004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159749" name="Button 5" hidden="1">
              <a:extLst>
                <a:ext uri="{63B3BB69-23CF-44E3-9099-C40C66FF867C}">
                  <a14:compatExt spid="_x0000_s159749"/>
                </a:ext>
                <a:ext uri="{FF2B5EF4-FFF2-40B4-BE49-F238E27FC236}">
                  <a16:creationId xmlns:a16="http://schemas.microsoft.com/office/drawing/2014/main" id="{00000000-0008-0000-0500-000005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65</xdr:col>
          <xdr:colOff>9525</xdr:colOff>
          <xdr:row>2</xdr:row>
          <xdr:rowOff>9525</xdr:rowOff>
        </xdr:from>
        <xdr:to>
          <xdr:col>66</xdr:col>
          <xdr:colOff>0</xdr:colOff>
          <xdr:row>4</xdr:row>
          <xdr:rowOff>0</xdr:rowOff>
        </xdr:to>
        <xdr:sp macro="" textlink="">
          <xdr:nvSpPr>
            <xdr:cNvPr id="159750" name="Button 6" hidden="1">
              <a:extLst>
                <a:ext uri="{63B3BB69-23CF-44E3-9099-C40C66FF867C}">
                  <a14:compatExt spid="_x0000_s159750"/>
                </a:ext>
                <a:ext uri="{FF2B5EF4-FFF2-40B4-BE49-F238E27FC236}">
                  <a16:creationId xmlns:a16="http://schemas.microsoft.com/office/drawing/2014/main" id="{00000000-0008-0000-0500-000006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159751" name="Button 7" hidden="1">
              <a:extLst>
                <a:ext uri="{63B3BB69-23CF-44E3-9099-C40C66FF867C}">
                  <a14:compatExt spid="_x0000_s159751"/>
                </a:ext>
                <a:ext uri="{FF2B5EF4-FFF2-40B4-BE49-F238E27FC236}">
                  <a16:creationId xmlns:a16="http://schemas.microsoft.com/office/drawing/2014/main" id="{00000000-0008-0000-0500-000007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159752" name="Button 8" hidden="1">
              <a:extLst>
                <a:ext uri="{63B3BB69-23CF-44E3-9099-C40C66FF867C}">
                  <a14:compatExt spid="_x0000_s159752"/>
                </a:ext>
                <a:ext uri="{FF2B5EF4-FFF2-40B4-BE49-F238E27FC236}">
                  <a16:creationId xmlns:a16="http://schemas.microsoft.com/office/drawing/2014/main" id="{00000000-0008-0000-0500-000008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159753" name="Button 9" hidden="1">
              <a:extLst>
                <a:ext uri="{63B3BB69-23CF-44E3-9099-C40C66FF867C}">
                  <a14:compatExt spid="_x0000_s159753"/>
                </a:ext>
                <a:ext uri="{FF2B5EF4-FFF2-40B4-BE49-F238E27FC236}">
                  <a16:creationId xmlns:a16="http://schemas.microsoft.com/office/drawing/2014/main" id="{00000000-0008-0000-0500-000009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159755" name="Button 11" hidden="1">
              <a:extLst>
                <a:ext uri="{63B3BB69-23CF-44E3-9099-C40C66FF867C}">
                  <a14:compatExt spid="_x0000_s159755"/>
                </a:ext>
                <a:ext uri="{FF2B5EF4-FFF2-40B4-BE49-F238E27FC236}">
                  <a16:creationId xmlns:a16="http://schemas.microsoft.com/office/drawing/2014/main" id="{00000000-0008-0000-0500-00000B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9525</xdr:colOff>
          <xdr:row>7</xdr:row>
          <xdr:rowOff>28575</xdr:rowOff>
        </xdr:from>
        <xdr:to>
          <xdr:col>61</xdr:col>
          <xdr:colOff>381000</xdr:colOff>
          <xdr:row>8</xdr:row>
          <xdr:rowOff>0</xdr:rowOff>
        </xdr:to>
        <xdr:sp macro="" textlink="">
          <xdr:nvSpPr>
            <xdr:cNvPr id="159756" name="Button 12" hidden="1">
              <a:extLst>
                <a:ext uri="{63B3BB69-23CF-44E3-9099-C40C66FF867C}">
                  <a14:compatExt spid="_x0000_s159756"/>
                </a:ext>
                <a:ext uri="{FF2B5EF4-FFF2-40B4-BE49-F238E27FC236}">
                  <a16:creationId xmlns:a16="http://schemas.microsoft.com/office/drawing/2014/main" id="{00000000-0008-0000-0500-00000C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159757" name="Button 13" hidden="1">
              <a:extLst>
                <a:ext uri="{63B3BB69-23CF-44E3-9099-C40C66FF867C}">
                  <a14:compatExt spid="_x0000_s159757"/>
                </a:ext>
                <a:ext uri="{FF2B5EF4-FFF2-40B4-BE49-F238E27FC236}">
                  <a16:creationId xmlns:a16="http://schemas.microsoft.com/office/drawing/2014/main" id="{00000000-0008-0000-0500-00000D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159758" name="Button 14" hidden="1">
              <a:extLst>
                <a:ext uri="{63B3BB69-23CF-44E3-9099-C40C66FF867C}">
                  <a14:compatExt spid="_x0000_s159758"/>
                </a:ext>
                <a:ext uri="{FF2B5EF4-FFF2-40B4-BE49-F238E27FC236}">
                  <a16:creationId xmlns:a16="http://schemas.microsoft.com/office/drawing/2014/main" id="{00000000-0008-0000-0500-00000E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159760" name="Button 16" hidden="1">
              <a:extLst>
                <a:ext uri="{63B3BB69-23CF-44E3-9099-C40C66FF867C}">
                  <a14:compatExt spid="_x0000_s159760"/>
                </a:ext>
                <a:ext uri="{FF2B5EF4-FFF2-40B4-BE49-F238E27FC236}">
                  <a16:creationId xmlns:a16="http://schemas.microsoft.com/office/drawing/2014/main" id="{00000000-0008-0000-0500-000010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159762" name="Button 18" hidden="1">
              <a:extLst>
                <a:ext uri="{63B3BB69-23CF-44E3-9099-C40C66FF867C}">
                  <a14:compatExt spid="_x0000_s159762"/>
                </a:ext>
                <a:ext uri="{FF2B5EF4-FFF2-40B4-BE49-F238E27FC236}">
                  <a16:creationId xmlns:a16="http://schemas.microsoft.com/office/drawing/2014/main" id="{00000000-0008-0000-0500-000012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657225</xdr:colOff>
          <xdr:row>5</xdr:row>
          <xdr:rowOff>0</xdr:rowOff>
        </xdr:from>
        <xdr:to>
          <xdr:col>5</xdr:col>
          <xdr:colOff>0</xdr:colOff>
          <xdr:row>6</xdr:row>
          <xdr:rowOff>152400</xdr:rowOff>
        </xdr:to>
        <xdr:sp macro="" textlink="">
          <xdr:nvSpPr>
            <xdr:cNvPr id="159768" name="Button 24" hidden="1">
              <a:extLst>
                <a:ext uri="{63B3BB69-23CF-44E3-9099-C40C66FF867C}">
                  <a14:compatExt spid="_x0000_s159768"/>
                </a:ext>
                <a:ext uri="{FF2B5EF4-FFF2-40B4-BE49-F238E27FC236}">
                  <a16:creationId xmlns:a16="http://schemas.microsoft.com/office/drawing/2014/main" id="{00000000-0008-0000-0500-000018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Opbouwen handicap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159769" name="Button 25" hidden="1">
              <a:extLst>
                <a:ext uri="{63B3BB69-23CF-44E3-9099-C40C66FF867C}">
                  <a14:compatExt spid="_x0000_s159769"/>
                </a:ext>
                <a:ext uri="{FF2B5EF4-FFF2-40B4-BE49-F238E27FC236}">
                  <a16:creationId xmlns:a16="http://schemas.microsoft.com/office/drawing/2014/main" id="{00000000-0008-0000-0500-000019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159770" name="Button 26" hidden="1">
              <a:extLst>
                <a:ext uri="{63B3BB69-23CF-44E3-9099-C40C66FF867C}">
                  <a14:compatExt spid="_x0000_s159770"/>
                </a:ext>
                <a:ext uri="{FF2B5EF4-FFF2-40B4-BE49-F238E27FC236}">
                  <a16:creationId xmlns:a16="http://schemas.microsoft.com/office/drawing/2014/main" id="{00000000-0008-0000-0500-00001A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19050</xdr:colOff>
          <xdr:row>7</xdr:row>
          <xdr:rowOff>9525</xdr:rowOff>
        </xdr:from>
        <xdr:to>
          <xdr:col>27</xdr:col>
          <xdr:colOff>190500</xdr:colOff>
          <xdr:row>8</xdr:row>
          <xdr:rowOff>0</xdr:rowOff>
        </xdr:to>
        <xdr:sp macro="" textlink="">
          <xdr:nvSpPr>
            <xdr:cNvPr id="159771" name="Button 27" hidden="1">
              <a:extLst>
                <a:ext uri="{63B3BB69-23CF-44E3-9099-C40C66FF867C}">
                  <a14:compatExt spid="_x0000_s159771"/>
                </a:ext>
                <a:ext uri="{FF2B5EF4-FFF2-40B4-BE49-F238E27FC236}">
                  <a16:creationId xmlns:a16="http://schemas.microsoft.com/office/drawing/2014/main" id="{00000000-0008-0000-0500-00001B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9525</xdr:rowOff>
        </xdr:from>
        <xdr:to>
          <xdr:col>35</xdr:col>
          <xdr:colOff>190500</xdr:colOff>
          <xdr:row>8</xdr:row>
          <xdr:rowOff>0</xdr:rowOff>
        </xdr:to>
        <xdr:sp macro="" textlink="">
          <xdr:nvSpPr>
            <xdr:cNvPr id="159772" name="Button 28" hidden="1">
              <a:extLst>
                <a:ext uri="{63B3BB69-23CF-44E3-9099-C40C66FF867C}">
                  <a14:compatExt spid="_x0000_s159772"/>
                </a:ext>
                <a:ext uri="{FF2B5EF4-FFF2-40B4-BE49-F238E27FC236}">
                  <a16:creationId xmlns:a16="http://schemas.microsoft.com/office/drawing/2014/main" id="{00000000-0008-0000-0500-00001C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43</xdr:col>
          <xdr:colOff>190500</xdr:colOff>
          <xdr:row>8</xdr:row>
          <xdr:rowOff>0</xdr:rowOff>
        </xdr:to>
        <xdr:sp macro="" textlink="">
          <xdr:nvSpPr>
            <xdr:cNvPr id="159773" name="Button 29" hidden="1">
              <a:extLst>
                <a:ext uri="{63B3BB69-23CF-44E3-9099-C40C66FF867C}">
                  <a14:compatExt spid="_x0000_s159773"/>
                </a:ext>
                <a:ext uri="{FF2B5EF4-FFF2-40B4-BE49-F238E27FC236}">
                  <a16:creationId xmlns:a16="http://schemas.microsoft.com/office/drawing/2014/main" id="{00000000-0008-0000-0500-00001D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9525</xdr:rowOff>
        </xdr:from>
        <xdr:to>
          <xdr:col>51</xdr:col>
          <xdr:colOff>190500</xdr:colOff>
          <xdr:row>8</xdr:row>
          <xdr:rowOff>0</xdr:rowOff>
        </xdr:to>
        <xdr:sp macro="" textlink="">
          <xdr:nvSpPr>
            <xdr:cNvPr id="159774" name="Button 30" hidden="1">
              <a:extLst>
                <a:ext uri="{63B3BB69-23CF-44E3-9099-C40C66FF867C}">
                  <a14:compatExt spid="_x0000_s159774"/>
                </a:ext>
                <a:ext uri="{FF2B5EF4-FFF2-40B4-BE49-F238E27FC236}">
                  <a16:creationId xmlns:a16="http://schemas.microsoft.com/office/drawing/2014/main" id="{00000000-0008-0000-0500-00001E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28575</xdr:rowOff>
        </xdr:from>
        <xdr:to>
          <xdr:col>38</xdr:col>
          <xdr:colOff>0</xdr:colOff>
          <xdr:row>8</xdr:row>
          <xdr:rowOff>0</xdr:rowOff>
        </xdr:to>
        <xdr:sp macro="" textlink="">
          <xdr:nvSpPr>
            <xdr:cNvPr id="159775" name="Button 31" hidden="1">
              <a:extLst>
                <a:ext uri="{63B3BB69-23CF-44E3-9099-C40C66FF867C}">
                  <a14:compatExt spid="_x0000_s159775"/>
                </a:ext>
                <a:ext uri="{FF2B5EF4-FFF2-40B4-BE49-F238E27FC236}">
                  <a16:creationId xmlns:a16="http://schemas.microsoft.com/office/drawing/2014/main" id="{00000000-0008-0000-0500-00001F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28575</xdr:rowOff>
        </xdr:from>
        <xdr:to>
          <xdr:col>46</xdr:col>
          <xdr:colOff>0</xdr:colOff>
          <xdr:row>8</xdr:row>
          <xdr:rowOff>0</xdr:rowOff>
        </xdr:to>
        <xdr:sp macro="" textlink="">
          <xdr:nvSpPr>
            <xdr:cNvPr id="159776" name="Button 32" hidden="1">
              <a:extLst>
                <a:ext uri="{63B3BB69-23CF-44E3-9099-C40C66FF867C}">
                  <a14:compatExt spid="_x0000_s159776"/>
                </a:ext>
                <a:ext uri="{FF2B5EF4-FFF2-40B4-BE49-F238E27FC236}">
                  <a16:creationId xmlns:a16="http://schemas.microsoft.com/office/drawing/2014/main" id="{00000000-0008-0000-0500-000020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28575</xdr:rowOff>
        </xdr:from>
        <xdr:to>
          <xdr:col>46</xdr:col>
          <xdr:colOff>0</xdr:colOff>
          <xdr:row>8</xdr:row>
          <xdr:rowOff>0</xdr:rowOff>
        </xdr:to>
        <xdr:sp macro="" textlink="">
          <xdr:nvSpPr>
            <xdr:cNvPr id="159777" name="Button 33" hidden="1">
              <a:extLst>
                <a:ext uri="{63B3BB69-23CF-44E3-9099-C40C66FF867C}">
                  <a14:compatExt spid="_x0000_s159777"/>
                </a:ext>
                <a:ext uri="{FF2B5EF4-FFF2-40B4-BE49-F238E27FC236}">
                  <a16:creationId xmlns:a16="http://schemas.microsoft.com/office/drawing/2014/main" id="{00000000-0008-0000-0500-000021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301057" name="Button 1" hidden="1">
              <a:extLst>
                <a:ext uri="{63B3BB69-23CF-44E3-9099-C40C66FF867C}">
                  <a14:compatExt spid="_x0000_s301057"/>
                </a:ext>
                <a:ext uri="{FF2B5EF4-FFF2-40B4-BE49-F238E27FC236}">
                  <a16:creationId xmlns:a16="http://schemas.microsoft.com/office/drawing/2014/main" id="{00000000-0008-0000-0600-000001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301058" name="Button 2" hidden="1">
              <a:extLst>
                <a:ext uri="{63B3BB69-23CF-44E3-9099-C40C66FF867C}">
                  <a14:compatExt spid="_x0000_s301058"/>
                </a:ext>
                <a:ext uri="{FF2B5EF4-FFF2-40B4-BE49-F238E27FC236}">
                  <a16:creationId xmlns:a16="http://schemas.microsoft.com/office/drawing/2014/main" id="{00000000-0008-0000-0600-000002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301059" name="Button 3" hidden="1">
              <a:extLst>
                <a:ext uri="{63B3BB69-23CF-44E3-9099-C40C66FF867C}">
                  <a14:compatExt spid="_x0000_s301059"/>
                </a:ext>
                <a:ext uri="{FF2B5EF4-FFF2-40B4-BE49-F238E27FC236}">
                  <a16:creationId xmlns:a16="http://schemas.microsoft.com/office/drawing/2014/main" id="{00000000-0008-0000-0600-000003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301060" name="Button 4" hidden="1">
              <a:extLst>
                <a:ext uri="{63B3BB69-23CF-44E3-9099-C40C66FF867C}">
                  <a14:compatExt spid="_x0000_s301060"/>
                </a:ext>
                <a:ext uri="{FF2B5EF4-FFF2-40B4-BE49-F238E27FC236}">
                  <a16:creationId xmlns:a16="http://schemas.microsoft.com/office/drawing/2014/main" id="{00000000-0008-0000-0600-000004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301061" name="Button 5" hidden="1">
              <a:extLst>
                <a:ext uri="{63B3BB69-23CF-44E3-9099-C40C66FF867C}">
                  <a14:compatExt spid="_x0000_s301061"/>
                </a:ext>
                <a:ext uri="{FF2B5EF4-FFF2-40B4-BE49-F238E27FC236}">
                  <a16:creationId xmlns:a16="http://schemas.microsoft.com/office/drawing/2014/main" id="{00000000-0008-0000-0600-000005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9525</xdr:colOff>
          <xdr:row>2</xdr:row>
          <xdr:rowOff>9525</xdr:rowOff>
        </xdr:from>
        <xdr:to>
          <xdr:col>66</xdr:col>
          <xdr:colOff>0</xdr:colOff>
          <xdr:row>4</xdr:row>
          <xdr:rowOff>0</xdr:rowOff>
        </xdr:to>
        <xdr:sp macro="" textlink="">
          <xdr:nvSpPr>
            <xdr:cNvPr id="301062" name="Button 6" hidden="1">
              <a:extLst>
                <a:ext uri="{63B3BB69-23CF-44E3-9099-C40C66FF867C}">
                  <a14:compatExt spid="_x0000_s301062"/>
                </a:ext>
                <a:ext uri="{FF2B5EF4-FFF2-40B4-BE49-F238E27FC236}">
                  <a16:creationId xmlns:a16="http://schemas.microsoft.com/office/drawing/2014/main" id="{00000000-0008-0000-0600-000006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301063" name="Button 7" hidden="1">
              <a:extLst>
                <a:ext uri="{63B3BB69-23CF-44E3-9099-C40C66FF867C}">
                  <a14:compatExt spid="_x0000_s301063"/>
                </a:ext>
                <a:ext uri="{FF2B5EF4-FFF2-40B4-BE49-F238E27FC236}">
                  <a16:creationId xmlns:a16="http://schemas.microsoft.com/office/drawing/2014/main" id="{00000000-0008-0000-0600-000007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301064" name="Button 8" hidden="1">
              <a:extLst>
                <a:ext uri="{63B3BB69-23CF-44E3-9099-C40C66FF867C}">
                  <a14:compatExt spid="_x0000_s301064"/>
                </a:ext>
                <a:ext uri="{FF2B5EF4-FFF2-40B4-BE49-F238E27FC236}">
                  <a16:creationId xmlns:a16="http://schemas.microsoft.com/office/drawing/2014/main" id="{00000000-0008-0000-0600-000008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301065" name="Button 9" hidden="1">
              <a:extLst>
                <a:ext uri="{63B3BB69-23CF-44E3-9099-C40C66FF867C}">
                  <a14:compatExt spid="_x0000_s301065"/>
                </a:ext>
                <a:ext uri="{FF2B5EF4-FFF2-40B4-BE49-F238E27FC236}">
                  <a16:creationId xmlns:a16="http://schemas.microsoft.com/office/drawing/2014/main" id="{00000000-0008-0000-0600-000009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238125</xdr:colOff>
          <xdr:row>7</xdr:row>
          <xdr:rowOff>314325</xdr:rowOff>
        </xdr:to>
        <xdr:sp macro="" textlink="">
          <xdr:nvSpPr>
            <xdr:cNvPr id="301066" name="Button 10" hidden="1">
              <a:extLst>
                <a:ext uri="{63B3BB69-23CF-44E3-9099-C40C66FF867C}">
                  <a14:compatExt spid="_x0000_s301066"/>
                </a:ext>
                <a:ext uri="{FF2B5EF4-FFF2-40B4-BE49-F238E27FC236}">
                  <a16:creationId xmlns:a16="http://schemas.microsoft.com/office/drawing/2014/main" id="{00000000-0008-0000-0600-00000A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301067" name="Button 11" hidden="1">
              <a:extLst>
                <a:ext uri="{63B3BB69-23CF-44E3-9099-C40C66FF867C}">
                  <a14:compatExt spid="_x0000_s301067"/>
                </a:ext>
                <a:ext uri="{FF2B5EF4-FFF2-40B4-BE49-F238E27FC236}">
                  <a16:creationId xmlns:a16="http://schemas.microsoft.com/office/drawing/2014/main" id="{00000000-0008-0000-0600-00000B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28575</xdr:rowOff>
        </xdr:from>
        <xdr:to>
          <xdr:col>61</xdr:col>
          <xdr:colOff>0</xdr:colOff>
          <xdr:row>8</xdr:row>
          <xdr:rowOff>0</xdr:rowOff>
        </xdr:to>
        <xdr:sp macro="" textlink="">
          <xdr:nvSpPr>
            <xdr:cNvPr id="301068" name="Button 12" hidden="1">
              <a:extLst>
                <a:ext uri="{63B3BB69-23CF-44E3-9099-C40C66FF867C}">
                  <a14:compatExt spid="_x0000_s301068"/>
                </a:ext>
                <a:ext uri="{FF2B5EF4-FFF2-40B4-BE49-F238E27FC236}">
                  <a16:creationId xmlns:a16="http://schemas.microsoft.com/office/drawing/2014/main" id="{00000000-0008-0000-0600-00000C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301069" name="Button 13" hidden="1">
              <a:extLst>
                <a:ext uri="{63B3BB69-23CF-44E3-9099-C40C66FF867C}">
                  <a14:compatExt spid="_x0000_s301069"/>
                </a:ext>
                <a:ext uri="{FF2B5EF4-FFF2-40B4-BE49-F238E27FC236}">
                  <a16:creationId xmlns:a16="http://schemas.microsoft.com/office/drawing/2014/main" id="{00000000-0008-0000-0600-00000D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301070" name="Button 14" hidden="1">
              <a:extLst>
                <a:ext uri="{63B3BB69-23CF-44E3-9099-C40C66FF867C}">
                  <a14:compatExt spid="_x0000_s301070"/>
                </a:ext>
                <a:ext uri="{FF2B5EF4-FFF2-40B4-BE49-F238E27FC236}">
                  <a16:creationId xmlns:a16="http://schemas.microsoft.com/office/drawing/2014/main" id="{00000000-0008-0000-0600-00000E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9525</xdr:colOff>
          <xdr:row>7</xdr:row>
          <xdr:rowOff>9525</xdr:rowOff>
        </xdr:from>
        <xdr:to>
          <xdr:col>45</xdr:col>
          <xdr:colOff>247650</xdr:colOff>
          <xdr:row>8</xdr:row>
          <xdr:rowOff>0</xdr:rowOff>
        </xdr:to>
        <xdr:sp macro="" textlink="">
          <xdr:nvSpPr>
            <xdr:cNvPr id="301071" name="Button 15" hidden="1">
              <a:extLst>
                <a:ext uri="{63B3BB69-23CF-44E3-9099-C40C66FF867C}">
                  <a14:compatExt spid="_x0000_s301071"/>
                </a:ext>
                <a:ext uri="{FF2B5EF4-FFF2-40B4-BE49-F238E27FC236}">
                  <a16:creationId xmlns:a16="http://schemas.microsoft.com/office/drawing/2014/main" id="{00000000-0008-0000-0600-00000F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301072" name="Button 16" hidden="1">
              <a:extLst>
                <a:ext uri="{63B3BB69-23CF-44E3-9099-C40C66FF867C}">
                  <a14:compatExt spid="_x0000_s301072"/>
                </a:ext>
                <a:ext uri="{FF2B5EF4-FFF2-40B4-BE49-F238E27FC236}">
                  <a16:creationId xmlns:a16="http://schemas.microsoft.com/office/drawing/2014/main" id="{00000000-0008-0000-0600-000010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9525</xdr:rowOff>
        </xdr:from>
        <xdr:to>
          <xdr:col>53</xdr:col>
          <xdr:colOff>247650</xdr:colOff>
          <xdr:row>8</xdr:row>
          <xdr:rowOff>0</xdr:rowOff>
        </xdr:to>
        <xdr:sp macro="" textlink="">
          <xdr:nvSpPr>
            <xdr:cNvPr id="301073" name="Button 17" hidden="1">
              <a:extLst>
                <a:ext uri="{63B3BB69-23CF-44E3-9099-C40C66FF867C}">
                  <a14:compatExt spid="_x0000_s301073"/>
                </a:ext>
                <a:ext uri="{FF2B5EF4-FFF2-40B4-BE49-F238E27FC236}">
                  <a16:creationId xmlns:a16="http://schemas.microsoft.com/office/drawing/2014/main" id="{00000000-0008-0000-0600-000011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301074" name="Button 18" hidden="1">
              <a:extLst>
                <a:ext uri="{63B3BB69-23CF-44E3-9099-C40C66FF867C}">
                  <a14:compatExt spid="_x0000_s301074"/>
                </a:ext>
                <a:ext uri="{FF2B5EF4-FFF2-40B4-BE49-F238E27FC236}">
                  <a16:creationId xmlns:a16="http://schemas.microsoft.com/office/drawing/2014/main" id="{00000000-0008-0000-0600-000012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301075" name="Button 19" hidden="1">
              <a:extLst>
                <a:ext uri="{63B3BB69-23CF-44E3-9099-C40C66FF867C}">
                  <a14:compatExt spid="_x0000_s301075"/>
                </a:ext>
                <a:ext uri="{FF2B5EF4-FFF2-40B4-BE49-F238E27FC236}">
                  <a16:creationId xmlns:a16="http://schemas.microsoft.com/office/drawing/2014/main" id="{00000000-0008-0000-0600-000013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47625</xdr:colOff>
          <xdr:row>7</xdr:row>
          <xdr:rowOff>9525</xdr:rowOff>
        </xdr:from>
        <xdr:to>
          <xdr:col>27</xdr:col>
          <xdr:colOff>219075</xdr:colOff>
          <xdr:row>7</xdr:row>
          <xdr:rowOff>304800</xdr:rowOff>
        </xdr:to>
        <xdr:sp macro="" textlink="">
          <xdr:nvSpPr>
            <xdr:cNvPr id="301076" name="Button 20" hidden="1">
              <a:extLst>
                <a:ext uri="{63B3BB69-23CF-44E3-9099-C40C66FF867C}">
                  <a14:compatExt spid="_x0000_s301076"/>
                </a:ext>
                <a:ext uri="{FF2B5EF4-FFF2-40B4-BE49-F238E27FC236}">
                  <a16:creationId xmlns:a16="http://schemas.microsoft.com/office/drawing/2014/main" id="{00000000-0008-0000-0600-000014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200025</xdr:colOff>
          <xdr:row>7</xdr:row>
          <xdr:rowOff>314325</xdr:rowOff>
        </xdr:to>
        <xdr:sp macro="" textlink="">
          <xdr:nvSpPr>
            <xdr:cNvPr id="301077" name="Button 21" hidden="1">
              <a:extLst>
                <a:ext uri="{63B3BB69-23CF-44E3-9099-C40C66FF867C}">
                  <a14:compatExt spid="_x0000_s301077"/>
                </a:ext>
                <a:ext uri="{FF2B5EF4-FFF2-40B4-BE49-F238E27FC236}">
                  <a16:creationId xmlns:a16="http://schemas.microsoft.com/office/drawing/2014/main" id="{00000000-0008-0000-0600-000015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38</xdr:col>
          <xdr:colOff>0</xdr:colOff>
          <xdr:row>8</xdr:row>
          <xdr:rowOff>0</xdr:rowOff>
        </xdr:to>
        <xdr:sp macro="" textlink="">
          <xdr:nvSpPr>
            <xdr:cNvPr id="301078" name="Button 22" hidden="1">
              <a:extLst>
                <a:ext uri="{63B3BB69-23CF-44E3-9099-C40C66FF867C}">
                  <a14:compatExt spid="_x0000_s301078"/>
                </a:ext>
                <a:ext uri="{FF2B5EF4-FFF2-40B4-BE49-F238E27FC236}">
                  <a16:creationId xmlns:a16="http://schemas.microsoft.com/office/drawing/2014/main" id="{00000000-0008-0000-0600-000016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314325</xdr:rowOff>
        </xdr:to>
        <xdr:sp macro="" textlink="">
          <xdr:nvSpPr>
            <xdr:cNvPr id="301079" name="Button 23" hidden="1">
              <a:extLst>
                <a:ext uri="{63B3BB69-23CF-44E3-9099-C40C66FF867C}">
                  <a14:compatExt spid="_x0000_s301079"/>
                </a:ext>
                <a:ext uri="{FF2B5EF4-FFF2-40B4-BE49-F238E27FC236}">
                  <a16:creationId xmlns:a16="http://schemas.microsoft.com/office/drawing/2014/main" id="{00000000-0008-0000-0600-000017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301080" name="Button 24" hidden="1">
              <a:extLst>
                <a:ext uri="{63B3BB69-23CF-44E3-9099-C40C66FF867C}">
                  <a14:compatExt spid="_x0000_s301080"/>
                </a:ext>
                <a:ext uri="{FF2B5EF4-FFF2-40B4-BE49-F238E27FC236}">
                  <a16:creationId xmlns:a16="http://schemas.microsoft.com/office/drawing/2014/main" id="{00000000-0008-0000-0600-000018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200025</xdr:colOff>
          <xdr:row>7</xdr:row>
          <xdr:rowOff>314325</xdr:rowOff>
        </xdr:to>
        <xdr:sp macro="" textlink="">
          <xdr:nvSpPr>
            <xdr:cNvPr id="301081" name="Button 25" hidden="1">
              <a:extLst>
                <a:ext uri="{63B3BB69-23CF-44E3-9099-C40C66FF867C}">
                  <a14:compatExt spid="_x0000_s301081"/>
                </a:ext>
                <a:ext uri="{FF2B5EF4-FFF2-40B4-BE49-F238E27FC236}">
                  <a16:creationId xmlns:a16="http://schemas.microsoft.com/office/drawing/2014/main" id="{00000000-0008-0000-0600-000019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200025</xdr:colOff>
          <xdr:row>7</xdr:row>
          <xdr:rowOff>314325</xdr:rowOff>
        </xdr:to>
        <xdr:sp macro="" textlink="">
          <xdr:nvSpPr>
            <xdr:cNvPr id="301082" name="Button 26" hidden="1">
              <a:extLst>
                <a:ext uri="{63B3BB69-23CF-44E3-9099-C40C66FF867C}">
                  <a14:compatExt spid="_x0000_s301082"/>
                </a:ext>
                <a:ext uri="{FF2B5EF4-FFF2-40B4-BE49-F238E27FC236}">
                  <a16:creationId xmlns:a16="http://schemas.microsoft.com/office/drawing/2014/main" id="{00000000-0008-0000-0600-00001A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302081" name="Button 1" hidden="1">
              <a:extLst>
                <a:ext uri="{63B3BB69-23CF-44E3-9099-C40C66FF867C}">
                  <a14:compatExt spid="_x0000_s302081"/>
                </a:ext>
                <a:ext uri="{FF2B5EF4-FFF2-40B4-BE49-F238E27FC236}">
                  <a16:creationId xmlns:a16="http://schemas.microsoft.com/office/drawing/2014/main" id="{00000000-0008-0000-0700-000001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302082" name="Button 2" hidden="1">
              <a:extLst>
                <a:ext uri="{63B3BB69-23CF-44E3-9099-C40C66FF867C}">
                  <a14:compatExt spid="_x0000_s302082"/>
                </a:ext>
                <a:ext uri="{FF2B5EF4-FFF2-40B4-BE49-F238E27FC236}">
                  <a16:creationId xmlns:a16="http://schemas.microsoft.com/office/drawing/2014/main" id="{00000000-0008-0000-0700-000002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302083" name="Button 3" hidden="1">
              <a:extLst>
                <a:ext uri="{63B3BB69-23CF-44E3-9099-C40C66FF867C}">
                  <a14:compatExt spid="_x0000_s302083"/>
                </a:ext>
                <a:ext uri="{FF2B5EF4-FFF2-40B4-BE49-F238E27FC236}">
                  <a16:creationId xmlns:a16="http://schemas.microsoft.com/office/drawing/2014/main" id="{00000000-0008-0000-0700-000003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302084" name="Button 4" hidden="1">
              <a:extLst>
                <a:ext uri="{63B3BB69-23CF-44E3-9099-C40C66FF867C}">
                  <a14:compatExt spid="_x0000_s302084"/>
                </a:ext>
                <a:ext uri="{FF2B5EF4-FFF2-40B4-BE49-F238E27FC236}">
                  <a16:creationId xmlns:a16="http://schemas.microsoft.com/office/drawing/2014/main" id="{00000000-0008-0000-0700-000004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302085" name="Button 5" hidden="1">
              <a:extLst>
                <a:ext uri="{63B3BB69-23CF-44E3-9099-C40C66FF867C}">
                  <a14:compatExt spid="_x0000_s302085"/>
                </a:ext>
                <a:ext uri="{FF2B5EF4-FFF2-40B4-BE49-F238E27FC236}">
                  <a16:creationId xmlns:a16="http://schemas.microsoft.com/office/drawing/2014/main" id="{00000000-0008-0000-0700-000005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9525</xdr:colOff>
          <xdr:row>2</xdr:row>
          <xdr:rowOff>9525</xdr:rowOff>
        </xdr:from>
        <xdr:to>
          <xdr:col>66</xdr:col>
          <xdr:colOff>0</xdr:colOff>
          <xdr:row>4</xdr:row>
          <xdr:rowOff>0</xdr:rowOff>
        </xdr:to>
        <xdr:sp macro="" textlink="">
          <xdr:nvSpPr>
            <xdr:cNvPr id="302086" name="Button 6" hidden="1">
              <a:extLst>
                <a:ext uri="{63B3BB69-23CF-44E3-9099-C40C66FF867C}">
                  <a14:compatExt spid="_x0000_s302086"/>
                </a:ext>
                <a:ext uri="{FF2B5EF4-FFF2-40B4-BE49-F238E27FC236}">
                  <a16:creationId xmlns:a16="http://schemas.microsoft.com/office/drawing/2014/main" id="{00000000-0008-0000-0700-000006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302087" name="Button 7" hidden="1">
              <a:extLst>
                <a:ext uri="{63B3BB69-23CF-44E3-9099-C40C66FF867C}">
                  <a14:compatExt spid="_x0000_s302087"/>
                </a:ext>
                <a:ext uri="{FF2B5EF4-FFF2-40B4-BE49-F238E27FC236}">
                  <a16:creationId xmlns:a16="http://schemas.microsoft.com/office/drawing/2014/main" id="{00000000-0008-0000-0700-000007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302088" name="Button 8" hidden="1">
              <a:extLst>
                <a:ext uri="{63B3BB69-23CF-44E3-9099-C40C66FF867C}">
                  <a14:compatExt spid="_x0000_s302088"/>
                </a:ext>
                <a:ext uri="{FF2B5EF4-FFF2-40B4-BE49-F238E27FC236}">
                  <a16:creationId xmlns:a16="http://schemas.microsoft.com/office/drawing/2014/main" id="{00000000-0008-0000-0700-000008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302089" name="Button 9" hidden="1">
              <a:extLst>
                <a:ext uri="{63B3BB69-23CF-44E3-9099-C40C66FF867C}">
                  <a14:compatExt spid="_x0000_s302089"/>
                </a:ext>
                <a:ext uri="{FF2B5EF4-FFF2-40B4-BE49-F238E27FC236}">
                  <a16:creationId xmlns:a16="http://schemas.microsoft.com/office/drawing/2014/main" id="{00000000-0008-0000-0700-000009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238125</xdr:colOff>
          <xdr:row>7</xdr:row>
          <xdr:rowOff>314325</xdr:rowOff>
        </xdr:to>
        <xdr:sp macro="" textlink="">
          <xdr:nvSpPr>
            <xdr:cNvPr id="302090" name="Button 10" hidden="1">
              <a:extLst>
                <a:ext uri="{63B3BB69-23CF-44E3-9099-C40C66FF867C}">
                  <a14:compatExt spid="_x0000_s302090"/>
                </a:ext>
                <a:ext uri="{FF2B5EF4-FFF2-40B4-BE49-F238E27FC236}">
                  <a16:creationId xmlns:a16="http://schemas.microsoft.com/office/drawing/2014/main" id="{00000000-0008-0000-0700-00000A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302091" name="Button 11" hidden="1">
              <a:extLst>
                <a:ext uri="{63B3BB69-23CF-44E3-9099-C40C66FF867C}">
                  <a14:compatExt spid="_x0000_s302091"/>
                </a:ext>
                <a:ext uri="{FF2B5EF4-FFF2-40B4-BE49-F238E27FC236}">
                  <a16:creationId xmlns:a16="http://schemas.microsoft.com/office/drawing/2014/main" id="{00000000-0008-0000-0700-00000B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28575</xdr:rowOff>
        </xdr:from>
        <xdr:to>
          <xdr:col>61</xdr:col>
          <xdr:colOff>0</xdr:colOff>
          <xdr:row>8</xdr:row>
          <xdr:rowOff>0</xdr:rowOff>
        </xdr:to>
        <xdr:sp macro="" textlink="">
          <xdr:nvSpPr>
            <xdr:cNvPr id="302092" name="Button 12" hidden="1">
              <a:extLst>
                <a:ext uri="{63B3BB69-23CF-44E3-9099-C40C66FF867C}">
                  <a14:compatExt spid="_x0000_s302092"/>
                </a:ext>
                <a:ext uri="{FF2B5EF4-FFF2-40B4-BE49-F238E27FC236}">
                  <a16:creationId xmlns:a16="http://schemas.microsoft.com/office/drawing/2014/main" id="{00000000-0008-0000-0700-00000C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302093" name="Button 13" hidden="1">
              <a:extLst>
                <a:ext uri="{63B3BB69-23CF-44E3-9099-C40C66FF867C}">
                  <a14:compatExt spid="_x0000_s302093"/>
                </a:ext>
                <a:ext uri="{FF2B5EF4-FFF2-40B4-BE49-F238E27FC236}">
                  <a16:creationId xmlns:a16="http://schemas.microsoft.com/office/drawing/2014/main" id="{00000000-0008-0000-0700-00000D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302094" name="Button 14" hidden="1">
              <a:extLst>
                <a:ext uri="{63B3BB69-23CF-44E3-9099-C40C66FF867C}">
                  <a14:compatExt spid="_x0000_s302094"/>
                </a:ext>
                <a:ext uri="{FF2B5EF4-FFF2-40B4-BE49-F238E27FC236}">
                  <a16:creationId xmlns:a16="http://schemas.microsoft.com/office/drawing/2014/main" id="{00000000-0008-0000-0700-00000E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9525</xdr:colOff>
          <xdr:row>7</xdr:row>
          <xdr:rowOff>9525</xdr:rowOff>
        </xdr:from>
        <xdr:to>
          <xdr:col>45</xdr:col>
          <xdr:colOff>247650</xdr:colOff>
          <xdr:row>8</xdr:row>
          <xdr:rowOff>0</xdr:rowOff>
        </xdr:to>
        <xdr:sp macro="" textlink="">
          <xdr:nvSpPr>
            <xdr:cNvPr id="302095" name="Button 15" hidden="1">
              <a:extLst>
                <a:ext uri="{63B3BB69-23CF-44E3-9099-C40C66FF867C}">
                  <a14:compatExt spid="_x0000_s302095"/>
                </a:ext>
                <a:ext uri="{FF2B5EF4-FFF2-40B4-BE49-F238E27FC236}">
                  <a16:creationId xmlns:a16="http://schemas.microsoft.com/office/drawing/2014/main" id="{00000000-0008-0000-0700-00000F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302096" name="Button 16" hidden="1">
              <a:extLst>
                <a:ext uri="{63B3BB69-23CF-44E3-9099-C40C66FF867C}">
                  <a14:compatExt spid="_x0000_s302096"/>
                </a:ext>
                <a:ext uri="{FF2B5EF4-FFF2-40B4-BE49-F238E27FC236}">
                  <a16:creationId xmlns:a16="http://schemas.microsoft.com/office/drawing/2014/main" id="{00000000-0008-0000-0700-000010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9525</xdr:rowOff>
        </xdr:from>
        <xdr:to>
          <xdr:col>53</xdr:col>
          <xdr:colOff>247650</xdr:colOff>
          <xdr:row>8</xdr:row>
          <xdr:rowOff>0</xdr:rowOff>
        </xdr:to>
        <xdr:sp macro="" textlink="">
          <xdr:nvSpPr>
            <xdr:cNvPr id="302097" name="Button 17" hidden="1">
              <a:extLst>
                <a:ext uri="{63B3BB69-23CF-44E3-9099-C40C66FF867C}">
                  <a14:compatExt spid="_x0000_s302097"/>
                </a:ext>
                <a:ext uri="{FF2B5EF4-FFF2-40B4-BE49-F238E27FC236}">
                  <a16:creationId xmlns:a16="http://schemas.microsoft.com/office/drawing/2014/main" id="{00000000-0008-0000-0700-000011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302098" name="Button 18" hidden="1">
              <a:extLst>
                <a:ext uri="{63B3BB69-23CF-44E3-9099-C40C66FF867C}">
                  <a14:compatExt spid="_x0000_s302098"/>
                </a:ext>
                <a:ext uri="{FF2B5EF4-FFF2-40B4-BE49-F238E27FC236}">
                  <a16:creationId xmlns:a16="http://schemas.microsoft.com/office/drawing/2014/main" id="{00000000-0008-0000-0700-000012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302099" name="Button 19" hidden="1">
              <a:extLst>
                <a:ext uri="{63B3BB69-23CF-44E3-9099-C40C66FF867C}">
                  <a14:compatExt spid="_x0000_s302099"/>
                </a:ext>
                <a:ext uri="{FF2B5EF4-FFF2-40B4-BE49-F238E27FC236}">
                  <a16:creationId xmlns:a16="http://schemas.microsoft.com/office/drawing/2014/main" id="{00000000-0008-0000-0700-000013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47625</xdr:colOff>
          <xdr:row>7</xdr:row>
          <xdr:rowOff>9525</xdr:rowOff>
        </xdr:from>
        <xdr:to>
          <xdr:col>27</xdr:col>
          <xdr:colOff>219075</xdr:colOff>
          <xdr:row>7</xdr:row>
          <xdr:rowOff>304800</xdr:rowOff>
        </xdr:to>
        <xdr:sp macro="" textlink="">
          <xdr:nvSpPr>
            <xdr:cNvPr id="302100" name="Button 20" hidden="1">
              <a:extLst>
                <a:ext uri="{63B3BB69-23CF-44E3-9099-C40C66FF867C}">
                  <a14:compatExt spid="_x0000_s302100"/>
                </a:ext>
                <a:ext uri="{FF2B5EF4-FFF2-40B4-BE49-F238E27FC236}">
                  <a16:creationId xmlns:a16="http://schemas.microsoft.com/office/drawing/2014/main" id="{00000000-0008-0000-0700-000014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200025</xdr:colOff>
          <xdr:row>7</xdr:row>
          <xdr:rowOff>314325</xdr:rowOff>
        </xdr:to>
        <xdr:sp macro="" textlink="">
          <xdr:nvSpPr>
            <xdr:cNvPr id="302101" name="Button 21" hidden="1">
              <a:extLst>
                <a:ext uri="{63B3BB69-23CF-44E3-9099-C40C66FF867C}">
                  <a14:compatExt spid="_x0000_s302101"/>
                </a:ext>
                <a:ext uri="{FF2B5EF4-FFF2-40B4-BE49-F238E27FC236}">
                  <a16:creationId xmlns:a16="http://schemas.microsoft.com/office/drawing/2014/main" id="{00000000-0008-0000-0700-000015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38</xdr:col>
          <xdr:colOff>0</xdr:colOff>
          <xdr:row>8</xdr:row>
          <xdr:rowOff>0</xdr:rowOff>
        </xdr:to>
        <xdr:sp macro="" textlink="">
          <xdr:nvSpPr>
            <xdr:cNvPr id="302102" name="Button 22" hidden="1">
              <a:extLst>
                <a:ext uri="{63B3BB69-23CF-44E3-9099-C40C66FF867C}">
                  <a14:compatExt spid="_x0000_s302102"/>
                </a:ext>
                <a:ext uri="{FF2B5EF4-FFF2-40B4-BE49-F238E27FC236}">
                  <a16:creationId xmlns:a16="http://schemas.microsoft.com/office/drawing/2014/main" id="{00000000-0008-0000-0700-000016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314325</xdr:rowOff>
        </xdr:to>
        <xdr:sp macro="" textlink="">
          <xdr:nvSpPr>
            <xdr:cNvPr id="302103" name="Button 23" hidden="1">
              <a:extLst>
                <a:ext uri="{63B3BB69-23CF-44E3-9099-C40C66FF867C}">
                  <a14:compatExt spid="_x0000_s302103"/>
                </a:ext>
                <a:ext uri="{FF2B5EF4-FFF2-40B4-BE49-F238E27FC236}">
                  <a16:creationId xmlns:a16="http://schemas.microsoft.com/office/drawing/2014/main" id="{00000000-0008-0000-0700-000017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302104" name="Button 24" hidden="1">
              <a:extLst>
                <a:ext uri="{63B3BB69-23CF-44E3-9099-C40C66FF867C}">
                  <a14:compatExt spid="_x0000_s302104"/>
                </a:ext>
                <a:ext uri="{FF2B5EF4-FFF2-40B4-BE49-F238E27FC236}">
                  <a16:creationId xmlns:a16="http://schemas.microsoft.com/office/drawing/2014/main" id="{00000000-0008-0000-0700-000018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200025</xdr:colOff>
          <xdr:row>7</xdr:row>
          <xdr:rowOff>314325</xdr:rowOff>
        </xdr:to>
        <xdr:sp macro="" textlink="">
          <xdr:nvSpPr>
            <xdr:cNvPr id="302105" name="Button 25" hidden="1">
              <a:extLst>
                <a:ext uri="{63B3BB69-23CF-44E3-9099-C40C66FF867C}">
                  <a14:compatExt spid="_x0000_s302105"/>
                </a:ext>
                <a:ext uri="{FF2B5EF4-FFF2-40B4-BE49-F238E27FC236}">
                  <a16:creationId xmlns:a16="http://schemas.microsoft.com/office/drawing/2014/main" id="{00000000-0008-0000-0700-000019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200025</xdr:colOff>
          <xdr:row>7</xdr:row>
          <xdr:rowOff>314325</xdr:rowOff>
        </xdr:to>
        <xdr:sp macro="" textlink="">
          <xdr:nvSpPr>
            <xdr:cNvPr id="302106" name="Button 26" hidden="1">
              <a:extLst>
                <a:ext uri="{63B3BB69-23CF-44E3-9099-C40C66FF867C}">
                  <a14:compatExt spid="_x0000_s302106"/>
                </a:ext>
                <a:ext uri="{FF2B5EF4-FFF2-40B4-BE49-F238E27FC236}">
                  <a16:creationId xmlns:a16="http://schemas.microsoft.com/office/drawing/2014/main" id="{00000000-0008-0000-0700-00001A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314369" name="Button 1" hidden="1">
              <a:extLst>
                <a:ext uri="{63B3BB69-23CF-44E3-9099-C40C66FF867C}">
                  <a14:compatExt spid="_x0000_s314369"/>
                </a:ext>
                <a:ext uri="{FF2B5EF4-FFF2-40B4-BE49-F238E27FC236}">
                  <a16:creationId xmlns:a16="http://schemas.microsoft.com/office/drawing/2014/main" id="{00000000-0008-0000-0800-000001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314370" name="Button 2" hidden="1">
              <a:extLst>
                <a:ext uri="{63B3BB69-23CF-44E3-9099-C40C66FF867C}">
                  <a14:compatExt spid="_x0000_s314370"/>
                </a:ext>
                <a:ext uri="{FF2B5EF4-FFF2-40B4-BE49-F238E27FC236}">
                  <a16:creationId xmlns:a16="http://schemas.microsoft.com/office/drawing/2014/main" id="{00000000-0008-0000-0800-000002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314371" name="Button 3" hidden="1">
              <a:extLst>
                <a:ext uri="{63B3BB69-23CF-44E3-9099-C40C66FF867C}">
                  <a14:compatExt spid="_x0000_s314371"/>
                </a:ext>
                <a:ext uri="{FF2B5EF4-FFF2-40B4-BE49-F238E27FC236}">
                  <a16:creationId xmlns:a16="http://schemas.microsoft.com/office/drawing/2014/main" id="{00000000-0008-0000-0800-000003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314372" name="Button 4" hidden="1">
              <a:extLst>
                <a:ext uri="{63B3BB69-23CF-44E3-9099-C40C66FF867C}">
                  <a14:compatExt spid="_x0000_s314372"/>
                </a:ext>
                <a:ext uri="{FF2B5EF4-FFF2-40B4-BE49-F238E27FC236}">
                  <a16:creationId xmlns:a16="http://schemas.microsoft.com/office/drawing/2014/main" id="{00000000-0008-0000-0800-000004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314373" name="Button 5" hidden="1">
              <a:extLst>
                <a:ext uri="{63B3BB69-23CF-44E3-9099-C40C66FF867C}">
                  <a14:compatExt spid="_x0000_s314373"/>
                </a:ext>
                <a:ext uri="{FF2B5EF4-FFF2-40B4-BE49-F238E27FC236}">
                  <a16:creationId xmlns:a16="http://schemas.microsoft.com/office/drawing/2014/main" id="{00000000-0008-0000-0800-000005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65</xdr:col>
          <xdr:colOff>9525</xdr:colOff>
          <xdr:row>2</xdr:row>
          <xdr:rowOff>9525</xdr:rowOff>
        </xdr:from>
        <xdr:to>
          <xdr:col>66</xdr:col>
          <xdr:colOff>0</xdr:colOff>
          <xdr:row>4</xdr:row>
          <xdr:rowOff>0</xdr:rowOff>
        </xdr:to>
        <xdr:sp macro="" textlink="">
          <xdr:nvSpPr>
            <xdr:cNvPr id="314374" name="Button 6" hidden="1">
              <a:extLst>
                <a:ext uri="{63B3BB69-23CF-44E3-9099-C40C66FF867C}">
                  <a14:compatExt spid="_x0000_s314374"/>
                </a:ext>
                <a:ext uri="{FF2B5EF4-FFF2-40B4-BE49-F238E27FC236}">
                  <a16:creationId xmlns:a16="http://schemas.microsoft.com/office/drawing/2014/main" id="{00000000-0008-0000-0800-000006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314375" name="Button 7" hidden="1">
              <a:extLst>
                <a:ext uri="{63B3BB69-23CF-44E3-9099-C40C66FF867C}">
                  <a14:compatExt spid="_x0000_s314375"/>
                </a:ext>
                <a:ext uri="{FF2B5EF4-FFF2-40B4-BE49-F238E27FC236}">
                  <a16:creationId xmlns:a16="http://schemas.microsoft.com/office/drawing/2014/main" id="{00000000-0008-0000-0800-000007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314376" name="Button 8" hidden="1">
              <a:extLst>
                <a:ext uri="{63B3BB69-23CF-44E3-9099-C40C66FF867C}">
                  <a14:compatExt spid="_x0000_s314376"/>
                </a:ext>
                <a:ext uri="{FF2B5EF4-FFF2-40B4-BE49-F238E27FC236}">
                  <a16:creationId xmlns:a16="http://schemas.microsoft.com/office/drawing/2014/main" id="{00000000-0008-0000-0800-000008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314377" name="Button 9" hidden="1">
              <a:extLst>
                <a:ext uri="{63B3BB69-23CF-44E3-9099-C40C66FF867C}">
                  <a14:compatExt spid="_x0000_s314377"/>
                </a:ext>
                <a:ext uri="{FF2B5EF4-FFF2-40B4-BE49-F238E27FC236}">
                  <a16:creationId xmlns:a16="http://schemas.microsoft.com/office/drawing/2014/main" id="{00000000-0008-0000-0800-000009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314378" name="Button 10" hidden="1">
              <a:extLst>
                <a:ext uri="{63B3BB69-23CF-44E3-9099-C40C66FF867C}">
                  <a14:compatExt spid="_x0000_s314378"/>
                </a:ext>
                <a:ext uri="{FF2B5EF4-FFF2-40B4-BE49-F238E27FC236}">
                  <a16:creationId xmlns:a16="http://schemas.microsoft.com/office/drawing/2014/main" id="{00000000-0008-0000-0800-00000A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9525</xdr:colOff>
          <xdr:row>7</xdr:row>
          <xdr:rowOff>28575</xdr:rowOff>
        </xdr:from>
        <xdr:to>
          <xdr:col>61</xdr:col>
          <xdr:colOff>381000</xdr:colOff>
          <xdr:row>8</xdr:row>
          <xdr:rowOff>0</xdr:rowOff>
        </xdr:to>
        <xdr:sp macro="" textlink="">
          <xdr:nvSpPr>
            <xdr:cNvPr id="314379" name="Button 11" hidden="1">
              <a:extLst>
                <a:ext uri="{63B3BB69-23CF-44E3-9099-C40C66FF867C}">
                  <a14:compatExt spid="_x0000_s314379"/>
                </a:ext>
                <a:ext uri="{FF2B5EF4-FFF2-40B4-BE49-F238E27FC236}">
                  <a16:creationId xmlns:a16="http://schemas.microsoft.com/office/drawing/2014/main" id="{00000000-0008-0000-0800-00000B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314380" name="Button 12" hidden="1">
              <a:extLst>
                <a:ext uri="{63B3BB69-23CF-44E3-9099-C40C66FF867C}">
                  <a14:compatExt spid="_x0000_s314380"/>
                </a:ext>
                <a:ext uri="{FF2B5EF4-FFF2-40B4-BE49-F238E27FC236}">
                  <a16:creationId xmlns:a16="http://schemas.microsoft.com/office/drawing/2014/main" id="{00000000-0008-0000-0800-00000C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314381" name="Button 13" hidden="1">
              <a:extLst>
                <a:ext uri="{63B3BB69-23CF-44E3-9099-C40C66FF867C}">
                  <a14:compatExt spid="_x0000_s314381"/>
                </a:ext>
                <a:ext uri="{FF2B5EF4-FFF2-40B4-BE49-F238E27FC236}">
                  <a16:creationId xmlns:a16="http://schemas.microsoft.com/office/drawing/2014/main" id="{00000000-0008-0000-0800-00000D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314382" name="Button 14" hidden="1">
              <a:extLst>
                <a:ext uri="{63B3BB69-23CF-44E3-9099-C40C66FF867C}">
                  <a14:compatExt spid="_x0000_s314382"/>
                </a:ext>
                <a:ext uri="{FF2B5EF4-FFF2-40B4-BE49-F238E27FC236}">
                  <a16:creationId xmlns:a16="http://schemas.microsoft.com/office/drawing/2014/main" id="{00000000-0008-0000-0800-00000E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314383" name="Button 15" hidden="1">
              <a:extLst>
                <a:ext uri="{63B3BB69-23CF-44E3-9099-C40C66FF867C}">
                  <a14:compatExt spid="_x0000_s314383"/>
                </a:ext>
                <a:ext uri="{FF2B5EF4-FFF2-40B4-BE49-F238E27FC236}">
                  <a16:creationId xmlns:a16="http://schemas.microsoft.com/office/drawing/2014/main" id="{00000000-0008-0000-0800-00000F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657225</xdr:colOff>
          <xdr:row>5</xdr:row>
          <xdr:rowOff>0</xdr:rowOff>
        </xdr:from>
        <xdr:to>
          <xdr:col>5</xdr:col>
          <xdr:colOff>0</xdr:colOff>
          <xdr:row>6</xdr:row>
          <xdr:rowOff>152400</xdr:rowOff>
        </xdr:to>
        <xdr:sp macro="" textlink="">
          <xdr:nvSpPr>
            <xdr:cNvPr id="314384" name="Button 16" hidden="1">
              <a:extLst>
                <a:ext uri="{63B3BB69-23CF-44E3-9099-C40C66FF867C}">
                  <a14:compatExt spid="_x0000_s314384"/>
                </a:ext>
                <a:ext uri="{FF2B5EF4-FFF2-40B4-BE49-F238E27FC236}">
                  <a16:creationId xmlns:a16="http://schemas.microsoft.com/office/drawing/2014/main" id="{00000000-0008-0000-0800-000010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Opbouwen handicap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314385" name="Button 17" hidden="1">
              <a:extLst>
                <a:ext uri="{63B3BB69-23CF-44E3-9099-C40C66FF867C}">
                  <a14:compatExt spid="_x0000_s314385"/>
                </a:ext>
                <a:ext uri="{FF2B5EF4-FFF2-40B4-BE49-F238E27FC236}">
                  <a16:creationId xmlns:a16="http://schemas.microsoft.com/office/drawing/2014/main" id="{00000000-0008-0000-0800-000011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314386" name="Button 18" hidden="1">
              <a:extLst>
                <a:ext uri="{63B3BB69-23CF-44E3-9099-C40C66FF867C}">
                  <a14:compatExt spid="_x0000_s314386"/>
                </a:ext>
                <a:ext uri="{FF2B5EF4-FFF2-40B4-BE49-F238E27FC236}">
                  <a16:creationId xmlns:a16="http://schemas.microsoft.com/office/drawing/2014/main" id="{00000000-0008-0000-0800-000012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19050</xdr:colOff>
          <xdr:row>7</xdr:row>
          <xdr:rowOff>9525</xdr:rowOff>
        </xdr:from>
        <xdr:to>
          <xdr:col>27</xdr:col>
          <xdr:colOff>190500</xdr:colOff>
          <xdr:row>8</xdr:row>
          <xdr:rowOff>0</xdr:rowOff>
        </xdr:to>
        <xdr:sp macro="" textlink="">
          <xdr:nvSpPr>
            <xdr:cNvPr id="314387" name="Button 19" hidden="1">
              <a:extLst>
                <a:ext uri="{63B3BB69-23CF-44E3-9099-C40C66FF867C}">
                  <a14:compatExt spid="_x0000_s314387"/>
                </a:ext>
                <a:ext uri="{FF2B5EF4-FFF2-40B4-BE49-F238E27FC236}">
                  <a16:creationId xmlns:a16="http://schemas.microsoft.com/office/drawing/2014/main" id="{00000000-0008-0000-0800-000013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9525</xdr:rowOff>
        </xdr:from>
        <xdr:to>
          <xdr:col>35</xdr:col>
          <xdr:colOff>190500</xdr:colOff>
          <xdr:row>8</xdr:row>
          <xdr:rowOff>0</xdr:rowOff>
        </xdr:to>
        <xdr:sp macro="" textlink="">
          <xdr:nvSpPr>
            <xdr:cNvPr id="314388" name="Button 20" hidden="1">
              <a:extLst>
                <a:ext uri="{63B3BB69-23CF-44E3-9099-C40C66FF867C}">
                  <a14:compatExt spid="_x0000_s314388"/>
                </a:ext>
                <a:ext uri="{FF2B5EF4-FFF2-40B4-BE49-F238E27FC236}">
                  <a16:creationId xmlns:a16="http://schemas.microsoft.com/office/drawing/2014/main" id="{00000000-0008-0000-0800-000014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43</xdr:col>
          <xdr:colOff>190500</xdr:colOff>
          <xdr:row>8</xdr:row>
          <xdr:rowOff>0</xdr:rowOff>
        </xdr:to>
        <xdr:sp macro="" textlink="">
          <xdr:nvSpPr>
            <xdr:cNvPr id="314389" name="Button 21" hidden="1">
              <a:extLst>
                <a:ext uri="{63B3BB69-23CF-44E3-9099-C40C66FF867C}">
                  <a14:compatExt spid="_x0000_s314389"/>
                </a:ext>
                <a:ext uri="{FF2B5EF4-FFF2-40B4-BE49-F238E27FC236}">
                  <a16:creationId xmlns:a16="http://schemas.microsoft.com/office/drawing/2014/main" id="{00000000-0008-0000-0800-000015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9525</xdr:rowOff>
        </xdr:from>
        <xdr:to>
          <xdr:col>51</xdr:col>
          <xdr:colOff>190500</xdr:colOff>
          <xdr:row>8</xdr:row>
          <xdr:rowOff>0</xdr:rowOff>
        </xdr:to>
        <xdr:sp macro="" textlink="">
          <xdr:nvSpPr>
            <xdr:cNvPr id="314390" name="Button 22" hidden="1">
              <a:extLst>
                <a:ext uri="{63B3BB69-23CF-44E3-9099-C40C66FF867C}">
                  <a14:compatExt spid="_x0000_s314390"/>
                </a:ext>
                <a:ext uri="{FF2B5EF4-FFF2-40B4-BE49-F238E27FC236}">
                  <a16:creationId xmlns:a16="http://schemas.microsoft.com/office/drawing/2014/main" id="{00000000-0008-0000-0800-000016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28575</xdr:rowOff>
        </xdr:from>
        <xdr:to>
          <xdr:col>38</xdr:col>
          <xdr:colOff>0</xdr:colOff>
          <xdr:row>8</xdr:row>
          <xdr:rowOff>0</xdr:rowOff>
        </xdr:to>
        <xdr:sp macro="" textlink="">
          <xdr:nvSpPr>
            <xdr:cNvPr id="314391" name="Button 23" hidden="1">
              <a:extLst>
                <a:ext uri="{63B3BB69-23CF-44E3-9099-C40C66FF867C}">
                  <a14:compatExt spid="_x0000_s314391"/>
                </a:ext>
                <a:ext uri="{FF2B5EF4-FFF2-40B4-BE49-F238E27FC236}">
                  <a16:creationId xmlns:a16="http://schemas.microsoft.com/office/drawing/2014/main" id="{00000000-0008-0000-0800-000017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28575</xdr:rowOff>
        </xdr:from>
        <xdr:to>
          <xdr:col>46</xdr:col>
          <xdr:colOff>0</xdr:colOff>
          <xdr:row>8</xdr:row>
          <xdr:rowOff>0</xdr:rowOff>
        </xdr:to>
        <xdr:sp macro="" textlink="">
          <xdr:nvSpPr>
            <xdr:cNvPr id="314392" name="Button 24" hidden="1">
              <a:extLst>
                <a:ext uri="{63B3BB69-23CF-44E3-9099-C40C66FF867C}">
                  <a14:compatExt spid="_x0000_s314392"/>
                </a:ext>
                <a:ext uri="{FF2B5EF4-FFF2-40B4-BE49-F238E27FC236}">
                  <a16:creationId xmlns:a16="http://schemas.microsoft.com/office/drawing/2014/main" id="{00000000-0008-0000-0800-000018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28575</xdr:rowOff>
        </xdr:from>
        <xdr:to>
          <xdr:col>46</xdr:col>
          <xdr:colOff>0</xdr:colOff>
          <xdr:row>8</xdr:row>
          <xdr:rowOff>0</xdr:rowOff>
        </xdr:to>
        <xdr:sp macro="" textlink="">
          <xdr:nvSpPr>
            <xdr:cNvPr id="314393" name="Button 25" hidden="1">
              <a:extLst>
                <a:ext uri="{63B3BB69-23CF-44E3-9099-C40C66FF867C}">
                  <a14:compatExt spid="_x0000_s314393"/>
                </a:ext>
                <a:ext uri="{FF2B5EF4-FFF2-40B4-BE49-F238E27FC236}">
                  <a16:creationId xmlns:a16="http://schemas.microsoft.com/office/drawing/2014/main" id="{00000000-0008-0000-0800-000019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303105" name="Button 1" hidden="1">
              <a:extLst>
                <a:ext uri="{63B3BB69-23CF-44E3-9099-C40C66FF867C}">
                  <a14:compatExt spid="_x0000_s303105"/>
                </a:ext>
                <a:ext uri="{FF2B5EF4-FFF2-40B4-BE49-F238E27FC236}">
                  <a16:creationId xmlns:a16="http://schemas.microsoft.com/office/drawing/2014/main" id="{00000000-0008-0000-0900-000001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303106" name="Button 2" hidden="1">
              <a:extLst>
                <a:ext uri="{63B3BB69-23CF-44E3-9099-C40C66FF867C}">
                  <a14:compatExt spid="_x0000_s303106"/>
                </a:ext>
                <a:ext uri="{FF2B5EF4-FFF2-40B4-BE49-F238E27FC236}">
                  <a16:creationId xmlns:a16="http://schemas.microsoft.com/office/drawing/2014/main" id="{00000000-0008-0000-0900-000002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303107" name="Button 3" hidden="1">
              <a:extLst>
                <a:ext uri="{63B3BB69-23CF-44E3-9099-C40C66FF867C}">
                  <a14:compatExt spid="_x0000_s303107"/>
                </a:ext>
                <a:ext uri="{FF2B5EF4-FFF2-40B4-BE49-F238E27FC236}">
                  <a16:creationId xmlns:a16="http://schemas.microsoft.com/office/drawing/2014/main" id="{00000000-0008-0000-0900-000003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303108" name="Button 4" hidden="1">
              <a:extLst>
                <a:ext uri="{63B3BB69-23CF-44E3-9099-C40C66FF867C}">
                  <a14:compatExt spid="_x0000_s303108"/>
                </a:ext>
                <a:ext uri="{FF2B5EF4-FFF2-40B4-BE49-F238E27FC236}">
                  <a16:creationId xmlns:a16="http://schemas.microsoft.com/office/drawing/2014/main" id="{00000000-0008-0000-0900-000004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303109" name="Button 5" hidden="1">
              <a:extLst>
                <a:ext uri="{63B3BB69-23CF-44E3-9099-C40C66FF867C}">
                  <a14:compatExt spid="_x0000_s303109"/>
                </a:ext>
                <a:ext uri="{FF2B5EF4-FFF2-40B4-BE49-F238E27FC236}">
                  <a16:creationId xmlns:a16="http://schemas.microsoft.com/office/drawing/2014/main" id="{00000000-0008-0000-0900-000005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9525</xdr:colOff>
          <xdr:row>2</xdr:row>
          <xdr:rowOff>9525</xdr:rowOff>
        </xdr:from>
        <xdr:to>
          <xdr:col>66</xdr:col>
          <xdr:colOff>0</xdr:colOff>
          <xdr:row>4</xdr:row>
          <xdr:rowOff>0</xdr:rowOff>
        </xdr:to>
        <xdr:sp macro="" textlink="">
          <xdr:nvSpPr>
            <xdr:cNvPr id="303110" name="Button 6" hidden="1">
              <a:extLst>
                <a:ext uri="{63B3BB69-23CF-44E3-9099-C40C66FF867C}">
                  <a14:compatExt spid="_x0000_s303110"/>
                </a:ext>
                <a:ext uri="{FF2B5EF4-FFF2-40B4-BE49-F238E27FC236}">
                  <a16:creationId xmlns:a16="http://schemas.microsoft.com/office/drawing/2014/main" id="{00000000-0008-0000-0900-000006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303111" name="Button 7" hidden="1">
              <a:extLst>
                <a:ext uri="{63B3BB69-23CF-44E3-9099-C40C66FF867C}">
                  <a14:compatExt spid="_x0000_s303111"/>
                </a:ext>
                <a:ext uri="{FF2B5EF4-FFF2-40B4-BE49-F238E27FC236}">
                  <a16:creationId xmlns:a16="http://schemas.microsoft.com/office/drawing/2014/main" id="{00000000-0008-0000-0900-000007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303112" name="Button 8" hidden="1">
              <a:extLst>
                <a:ext uri="{63B3BB69-23CF-44E3-9099-C40C66FF867C}">
                  <a14:compatExt spid="_x0000_s303112"/>
                </a:ext>
                <a:ext uri="{FF2B5EF4-FFF2-40B4-BE49-F238E27FC236}">
                  <a16:creationId xmlns:a16="http://schemas.microsoft.com/office/drawing/2014/main" id="{00000000-0008-0000-0900-000008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303113" name="Button 9" hidden="1">
              <a:extLst>
                <a:ext uri="{63B3BB69-23CF-44E3-9099-C40C66FF867C}">
                  <a14:compatExt spid="_x0000_s303113"/>
                </a:ext>
                <a:ext uri="{FF2B5EF4-FFF2-40B4-BE49-F238E27FC236}">
                  <a16:creationId xmlns:a16="http://schemas.microsoft.com/office/drawing/2014/main" id="{00000000-0008-0000-0900-000009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238125</xdr:colOff>
          <xdr:row>7</xdr:row>
          <xdr:rowOff>314325</xdr:rowOff>
        </xdr:to>
        <xdr:sp macro="" textlink="">
          <xdr:nvSpPr>
            <xdr:cNvPr id="303114" name="Button 10" hidden="1">
              <a:extLst>
                <a:ext uri="{63B3BB69-23CF-44E3-9099-C40C66FF867C}">
                  <a14:compatExt spid="_x0000_s303114"/>
                </a:ext>
                <a:ext uri="{FF2B5EF4-FFF2-40B4-BE49-F238E27FC236}">
                  <a16:creationId xmlns:a16="http://schemas.microsoft.com/office/drawing/2014/main" id="{00000000-0008-0000-0900-00000A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303115" name="Button 11" hidden="1">
              <a:extLst>
                <a:ext uri="{63B3BB69-23CF-44E3-9099-C40C66FF867C}">
                  <a14:compatExt spid="_x0000_s303115"/>
                </a:ext>
                <a:ext uri="{FF2B5EF4-FFF2-40B4-BE49-F238E27FC236}">
                  <a16:creationId xmlns:a16="http://schemas.microsoft.com/office/drawing/2014/main" id="{00000000-0008-0000-0900-00000B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28575</xdr:rowOff>
        </xdr:from>
        <xdr:to>
          <xdr:col>61</xdr:col>
          <xdr:colOff>0</xdr:colOff>
          <xdr:row>8</xdr:row>
          <xdr:rowOff>0</xdr:rowOff>
        </xdr:to>
        <xdr:sp macro="" textlink="">
          <xdr:nvSpPr>
            <xdr:cNvPr id="303116" name="Button 12" hidden="1">
              <a:extLst>
                <a:ext uri="{63B3BB69-23CF-44E3-9099-C40C66FF867C}">
                  <a14:compatExt spid="_x0000_s303116"/>
                </a:ext>
                <a:ext uri="{FF2B5EF4-FFF2-40B4-BE49-F238E27FC236}">
                  <a16:creationId xmlns:a16="http://schemas.microsoft.com/office/drawing/2014/main" id="{00000000-0008-0000-0900-00000C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303117" name="Button 13" hidden="1">
              <a:extLst>
                <a:ext uri="{63B3BB69-23CF-44E3-9099-C40C66FF867C}">
                  <a14:compatExt spid="_x0000_s303117"/>
                </a:ext>
                <a:ext uri="{FF2B5EF4-FFF2-40B4-BE49-F238E27FC236}">
                  <a16:creationId xmlns:a16="http://schemas.microsoft.com/office/drawing/2014/main" id="{00000000-0008-0000-0900-00000D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303118" name="Button 14" hidden="1">
              <a:extLst>
                <a:ext uri="{63B3BB69-23CF-44E3-9099-C40C66FF867C}">
                  <a14:compatExt spid="_x0000_s303118"/>
                </a:ext>
                <a:ext uri="{FF2B5EF4-FFF2-40B4-BE49-F238E27FC236}">
                  <a16:creationId xmlns:a16="http://schemas.microsoft.com/office/drawing/2014/main" id="{00000000-0008-0000-0900-00000E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9525</xdr:colOff>
          <xdr:row>7</xdr:row>
          <xdr:rowOff>9525</xdr:rowOff>
        </xdr:from>
        <xdr:to>
          <xdr:col>45</xdr:col>
          <xdr:colOff>247650</xdr:colOff>
          <xdr:row>8</xdr:row>
          <xdr:rowOff>0</xdr:rowOff>
        </xdr:to>
        <xdr:sp macro="" textlink="">
          <xdr:nvSpPr>
            <xdr:cNvPr id="303119" name="Button 15" hidden="1">
              <a:extLst>
                <a:ext uri="{63B3BB69-23CF-44E3-9099-C40C66FF867C}">
                  <a14:compatExt spid="_x0000_s303119"/>
                </a:ext>
                <a:ext uri="{FF2B5EF4-FFF2-40B4-BE49-F238E27FC236}">
                  <a16:creationId xmlns:a16="http://schemas.microsoft.com/office/drawing/2014/main" id="{00000000-0008-0000-0900-00000F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303120" name="Button 16" hidden="1">
              <a:extLst>
                <a:ext uri="{63B3BB69-23CF-44E3-9099-C40C66FF867C}">
                  <a14:compatExt spid="_x0000_s303120"/>
                </a:ext>
                <a:ext uri="{FF2B5EF4-FFF2-40B4-BE49-F238E27FC236}">
                  <a16:creationId xmlns:a16="http://schemas.microsoft.com/office/drawing/2014/main" id="{00000000-0008-0000-0900-000010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9525</xdr:rowOff>
        </xdr:from>
        <xdr:to>
          <xdr:col>53</xdr:col>
          <xdr:colOff>247650</xdr:colOff>
          <xdr:row>8</xdr:row>
          <xdr:rowOff>0</xdr:rowOff>
        </xdr:to>
        <xdr:sp macro="" textlink="">
          <xdr:nvSpPr>
            <xdr:cNvPr id="303121" name="Button 17" hidden="1">
              <a:extLst>
                <a:ext uri="{63B3BB69-23CF-44E3-9099-C40C66FF867C}">
                  <a14:compatExt spid="_x0000_s303121"/>
                </a:ext>
                <a:ext uri="{FF2B5EF4-FFF2-40B4-BE49-F238E27FC236}">
                  <a16:creationId xmlns:a16="http://schemas.microsoft.com/office/drawing/2014/main" id="{00000000-0008-0000-0900-000011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303122" name="Button 18" hidden="1">
              <a:extLst>
                <a:ext uri="{63B3BB69-23CF-44E3-9099-C40C66FF867C}">
                  <a14:compatExt spid="_x0000_s303122"/>
                </a:ext>
                <a:ext uri="{FF2B5EF4-FFF2-40B4-BE49-F238E27FC236}">
                  <a16:creationId xmlns:a16="http://schemas.microsoft.com/office/drawing/2014/main" id="{00000000-0008-0000-0900-000012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303123" name="Button 19" hidden="1">
              <a:extLst>
                <a:ext uri="{63B3BB69-23CF-44E3-9099-C40C66FF867C}">
                  <a14:compatExt spid="_x0000_s303123"/>
                </a:ext>
                <a:ext uri="{FF2B5EF4-FFF2-40B4-BE49-F238E27FC236}">
                  <a16:creationId xmlns:a16="http://schemas.microsoft.com/office/drawing/2014/main" id="{00000000-0008-0000-0900-000013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47625</xdr:colOff>
          <xdr:row>7</xdr:row>
          <xdr:rowOff>9525</xdr:rowOff>
        </xdr:from>
        <xdr:to>
          <xdr:col>27</xdr:col>
          <xdr:colOff>219075</xdr:colOff>
          <xdr:row>7</xdr:row>
          <xdr:rowOff>304800</xdr:rowOff>
        </xdr:to>
        <xdr:sp macro="" textlink="">
          <xdr:nvSpPr>
            <xdr:cNvPr id="303124" name="Button 20" hidden="1">
              <a:extLst>
                <a:ext uri="{63B3BB69-23CF-44E3-9099-C40C66FF867C}">
                  <a14:compatExt spid="_x0000_s303124"/>
                </a:ext>
                <a:ext uri="{FF2B5EF4-FFF2-40B4-BE49-F238E27FC236}">
                  <a16:creationId xmlns:a16="http://schemas.microsoft.com/office/drawing/2014/main" id="{00000000-0008-0000-0900-000014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200025</xdr:colOff>
          <xdr:row>7</xdr:row>
          <xdr:rowOff>314325</xdr:rowOff>
        </xdr:to>
        <xdr:sp macro="" textlink="">
          <xdr:nvSpPr>
            <xdr:cNvPr id="303125" name="Button 21" hidden="1">
              <a:extLst>
                <a:ext uri="{63B3BB69-23CF-44E3-9099-C40C66FF867C}">
                  <a14:compatExt spid="_x0000_s303125"/>
                </a:ext>
                <a:ext uri="{FF2B5EF4-FFF2-40B4-BE49-F238E27FC236}">
                  <a16:creationId xmlns:a16="http://schemas.microsoft.com/office/drawing/2014/main" id="{00000000-0008-0000-0900-000015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38</xdr:col>
          <xdr:colOff>0</xdr:colOff>
          <xdr:row>8</xdr:row>
          <xdr:rowOff>0</xdr:rowOff>
        </xdr:to>
        <xdr:sp macro="" textlink="">
          <xdr:nvSpPr>
            <xdr:cNvPr id="303126" name="Button 22" hidden="1">
              <a:extLst>
                <a:ext uri="{63B3BB69-23CF-44E3-9099-C40C66FF867C}">
                  <a14:compatExt spid="_x0000_s303126"/>
                </a:ext>
                <a:ext uri="{FF2B5EF4-FFF2-40B4-BE49-F238E27FC236}">
                  <a16:creationId xmlns:a16="http://schemas.microsoft.com/office/drawing/2014/main" id="{00000000-0008-0000-0900-000016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314325</xdr:rowOff>
        </xdr:to>
        <xdr:sp macro="" textlink="">
          <xdr:nvSpPr>
            <xdr:cNvPr id="303127" name="Button 23" hidden="1">
              <a:extLst>
                <a:ext uri="{63B3BB69-23CF-44E3-9099-C40C66FF867C}">
                  <a14:compatExt spid="_x0000_s303127"/>
                </a:ext>
                <a:ext uri="{FF2B5EF4-FFF2-40B4-BE49-F238E27FC236}">
                  <a16:creationId xmlns:a16="http://schemas.microsoft.com/office/drawing/2014/main" id="{00000000-0008-0000-0900-000017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303128" name="Button 24" hidden="1">
              <a:extLst>
                <a:ext uri="{63B3BB69-23CF-44E3-9099-C40C66FF867C}">
                  <a14:compatExt spid="_x0000_s303128"/>
                </a:ext>
                <a:ext uri="{FF2B5EF4-FFF2-40B4-BE49-F238E27FC236}">
                  <a16:creationId xmlns:a16="http://schemas.microsoft.com/office/drawing/2014/main" id="{00000000-0008-0000-0900-000018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200025</xdr:colOff>
          <xdr:row>7</xdr:row>
          <xdr:rowOff>314325</xdr:rowOff>
        </xdr:to>
        <xdr:sp macro="" textlink="">
          <xdr:nvSpPr>
            <xdr:cNvPr id="303129" name="Button 25" hidden="1">
              <a:extLst>
                <a:ext uri="{63B3BB69-23CF-44E3-9099-C40C66FF867C}">
                  <a14:compatExt spid="_x0000_s303129"/>
                </a:ext>
                <a:ext uri="{FF2B5EF4-FFF2-40B4-BE49-F238E27FC236}">
                  <a16:creationId xmlns:a16="http://schemas.microsoft.com/office/drawing/2014/main" id="{00000000-0008-0000-0900-000019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200025</xdr:colOff>
          <xdr:row>7</xdr:row>
          <xdr:rowOff>314325</xdr:rowOff>
        </xdr:to>
        <xdr:sp macro="" textlink="">
          <xdr:nvSpPr>
            <xdr:cNvPr id="303130" name="Button 26" hidden="1">
              <a:extLst>
                <a:ext uri="{63B3BB69-23CF-44E3-9099-C40C66FF867C}">
                  <a14:compatExt spid="_x0000_s303130"/>
                </a:ext>
                <a:ext uri="{FF2B5EF4-FFF2-40B4-BE49-F238E27FC236}">
                  <a16:creationId xmlns:a16="http://schemas.microsoft.com/office/drawing/2014/main" id="{00000000-0008-0000-0900-00001A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8" Type="http://schemas.openxmlformats.org/officeDocument/2006/relationships/ctrlProp" Target="../ctrlProps/ctrlProp211.xml"/><Relationship Id="rId13" Type="http://schemas.openxmlformats.org/officeDocument/2006/relationships/ctrlProp" Target="../ctrlProps/ctrlProp216.xml"/><Relationship Id="rId18" Type="http://schemas.openxmlformats.org/officeDocument/2006/relationships/ctrlProp" Target="../ctrlProps/ctrlProp221.xml"/><Relationship Id="rId26" Type="http://schemas.openxmlformats.org/officeDocument/2006/relationships/ctrlProp" Target="../ctrlProps/ctrlProp229.xml"/><Relationship Id="rId3" Type="http://schemas.openxmlformats.org/officeDocument/2006/relationships/vmlDrawing" Target="../drawings/vmlDrawing9.vml"/><Relationship Id="rId21" Type="http://schemas.openxmlformats.org/officeDocument/2006/relationships/ctrlProp" Target="../ctrlProps/ctrlProp224.xml"/><Relationship Id="rId7" Type="http://schemas.openxmlformats.org/officeDocument/2006/relationships/ctrlProp" Target="../ctrlProps/ctrlProp210.xml"/><Relationship Id="rId12" Type="http://schemas.openxmlformats.org/officeDocument/2006/relationships/ctrlProp" Target="../ctrlProps/ctrlProp215.xml"/><Relationship Id="rId17" Type="http://schemas.openxmlformats.org/officeDocument/2006/relationships/ctrlProp" Target="../ctrlProps/ctrlProp220.xml"/><Relationship Id="rId25" Type="http://schemas.openxmlformats.org/officeDocument/2006/relationships/ctrlProp" Target="../ctrlProps/ctrlProp228.xml"/><Relationship Id="rId2" Type="http://schemas.openxmlformats.org/officeDocument/2006/relationships/drawing" Target="../drawings/drawing9.xml"/><Relationship Id="rId16" Type="http://schemas.openxmlformats.org/officeDocument/2006/relationships/ctrlProp" Target="../ctrlProps/ctrlProp219.xml"/><Relationship Id="rId20" Type="http://schemas.openxmlformats.org/officeDocument/2006/relationships/ctrlProp" Target="../ctrlProps/ctrlProp223.xml"/><Relationship Id="rId29" Type="http://schemas.openxmlformats.org/officeDocument/2006/relationships/ctrlProp" Target="../ctrlProps/ctrlProp232.xml"/><Relationship Id="rId1" Type="http://schemas.openxmlformats.org/officeDocument/2006/relationships/printerSettings" Target="../printerSettings/printerSettings9.bin"/><Relationship Id="rId6" Type="http://schemas.openxmlformats.org/officeDocument/2006/relationships/ctrlProp" Target="../ctrlProps/ctrlProp209.xml"/><Relationship Id="rId11" Type="http://schemas.openxmlformats.org/officeDocument/2006/relationships/ctrlProp" Target="../ctrlProps/ctrlProp214.xml"/><Relationship Id="rId24" Type="http://schemas.openxmlformats.org/officeDocument/2006/relationships/ctrlProp" Target="../ctrlProps/ctrlProp227.xml"/><Relationship Id="rId5" Type="http://schemas.openxmlformats.org/officeDocument/2006/relationships/ctrlProp" Target="../ctrlProps/ctrlProp208.xml"/><Relationship Id="rId15" Type="http://schemas.openxmlformats.org/officeDocument/2006/relationships/ctrlProp" Target="../ctrlProps/ctrlProp218.xml"/><Relationship Id="rId23" Type="http://schemas.openxmlformats.org/officeDocument/2006/relationships/ctrlProp" Target="../ctrlProps/ctrlProp226.xml"/><Relationship Id="rId28" Type="http://schemas.openxmlformats.org/officeDocument/2006/relationships/ctrlProp" Target="../ctrlProps/ctrlProp231.xml"/><Relationship Id="rId10" Type="http://schemas.openxmlformats.org/officeDocument/2006/relationships/ctrlProp" Target="../ctrlProps/ctrlProp213.xml"/><Relationship Id="rId19" Type="http://schemas.openxmlformats.org/officeDocument/2006/relationships/ctrlProp" Target="../ctrlProps/ctrlProp222.xml"/><Relationship Id="rId4" Type="http://schemas.openxmlformats.org/officeDocument/2006/relationships/ctrlProp" Target="../ctrlProps/ctrlProp207.xml"/><Relationship Id="rId9" Type="http://schemas.openxmlformats.org/officeDocument/2006/relationships/ctrlProp" Target="../ctrlProps/ctrlProp212.xml"/><Relationship Id="rId14" Type="http://schemas.openxmlformats.org/officeDocument/2006/relationships/ctrlProp" Target="../ctrlProps/ctrlProp217.xml"/><Relationship Id="rId22" Type="http://schemas.openxmlformats.org/officeDocument/2006/relationships/ctrlProp" Target="../ctrlProps/ctrlProp225.xml"/><Relationship Id="rId27" Type="http://schemas.openxmlformats.org/officeDocument/2006/relationships/ctrlProp" Target="../ctrlProps/ctrlProp230.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37.xml"/><Relationship Id="rId13" Type="http://schemas.openxmlformats.org/officeDocument/2006/relationships/ctrlProp" Target="../ctrlProps/ctrlProp242.xml"/><Relationship Id="rId18" Type="http://schemas.openxmlformats.org/officeDocument/2006/relationships/ctrlProp" Target="../ctrlProps/ctrlProp247.xml"/><Relationship Id="rId26" Type="http://schemas.openxmlformats.org/officeDocument/2006/relationships/ctrlProp" Target="../ctrlProps/ctrlProp255.xml"/><Relationship Id="rId3" Type="http://schemas.openxmlformats.org/officeDocument/2006/relationships/vmlDrawing" Target="../drawings/vmlDrawing10.vml"/><Relationship Id="rId21" Type="http://schemas.openxmlformats.org/officeDocument/2006/relationships/ctrlProp" Target="../ctrlProps/ctrlProp250.xml"/><Relationship Id="rId7" Type="http://schemas.openxmlformats.org/officeDocument/2006/relationships/ctrlProp" Target="../ctrlProps/ctrlProp236.xml"/><Relationship Id="rId12" Type="http://schemas.openxmlformats.org/officeDocument/2006/relationships/ctrlProp" Target="../ctrlProps/ctrlProp241.xml"/><Relationship Id="rId17" Type="http://schemas.openxmlformats.org/officeDocument/2006/relationships/ctrlProp" Target="../ctrlProps/ctrlProp246.xml"/><Relationship Id="rId25" Type="http://schemas.openxmlformats.org/officeDocument/2006/relationships/ctrlProp" Target="../ctrlProps/ctrlProp254.xml"/><Relationship Id="rId2" Type="http://schemas.openxmlformats.org/officeDocument/2006/relationships/drawing" Target="../drawings/drawing10.xml"/><Relationship Id="rId16" Type="http://schemas.openxmlformats.org/officeDocument/2006/relationships/ctrlProp" Target="../ctrlProps/ctrlProp245.xml"/><Relationship Id="rId20" Type="http://schemas.openxmlformats.org/officeDocument/2006/relationships/ctrlProp" Target="../ctrlProps/ctrlProp249.xml"/><Relationship Id="rId29" Type="http://schemas.openxmlformats.org/officeDocument/2006/relationships/ctrlProp" Target="../ctrlProps/ctrlProp258.xml"/><Relationship Id="rId1" Type="http://schemas.openxmlformats.org/officeDocument/2006/relationships/printerSettings" Target="../printerSettings/printerSettings10.bin"/><Relationship Id="rId6" Type="http://schemas.openxmlformats.org/officeDocument/2006/relationships/ctrlProp" Target="../ctrlProps/ctrlProp235.xml"/><Relationship Id="rId11" Type="http://schemas.openxmlformats.org/officeDocument/2006/relationships/ctrlProp" Target="../ctrlProps/ctrlProp240.xml"/><Relationship Id="rId24" Type="http://schemas.openxmlformats.org/officeDocument/2006/relationships/ctrlProp" Target="../ctrlProps/ctrlProp253.xml"/><Relationship Id="rId5" Type="http://schemas.openxmlformats.org/officeDocument/2006/relationships/ctrlProp" Target="../ctrlProps/ctrlProp234.xml"/><Relationship Id="rId15" Type="http://schemas.openxmlformats.org/officeDocument/2006/relationships/ctrlProp" Target="../ctrlProps/ctrlProp244.xml"/><Relationship Id="rId23" Type="http://schemas.openxmlformats.org/officeDocument/2006/relationships/ctrlProp" Target="../ctrlProps/ctrlProp252.xml"/><Relationship Id="rId28" Type="http://schemas.openxmlformats.org/officeDocument/2006/relationships/ctrlProp" Target="../ctrlProps/ctrlProp257.xml"/><Relationship Id="rId10" Type="http://schemas.openxmlformats.org/officeDocument/2006/relationships/ctrlProp" Target="../ctrlProps/ctrlProp239.xml"/><Relationship Id="rId19" Type="http://schemas.openxmlformats.org/officeDocument/2006/relationships/ctrlProp" Target="../ctrlProps/ctrlProp248.xml"/><Relationship Id="rId4" Type="http://schemas.openxmlformats.org/officeDocument/2006/relationships/ctrlProp" Target="../ctrlProps/ctrlProp233.xml"/><Relationship Id="rId9" Type="http://schemas.openxmlformats.org/officeDocument/2006/relationships/ctrlProp" Target="../ctrlProps/ctrlProp238.xml"/><Relationship Id="rId14" Type="http://schemas.openxmlformats.org/officeDocument/2006/relationships/ctrlProp" Target="../ctrlProps/ctrlProp243.xml"/><Relationship Id="rId22" Type="http://schemas.openxmlformats.org/officeDocument/2006/relationships/ctrlProp" Target="../ctrlProps/ctrlProp251.xml"/><Relationship Id="rId27" Type="http://schemas.openxmlformats.org/officeDocument/2006/relationships/ctrlProp" Target="../ctrlProps/ctrlProp256.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63.xml"/><Relationship Id="rId13" Type="http://schemas.openxmlformats.org/officeDocument/2006/relationships/ctrlProp" Target="../ctrlProps/ctrlProp268.xml"/><Relationship Id="rId18" Type="http://schemas.openxmlformats.org/officeDocument/2006/relationships/ctrlProp" Target="../ctrlProps/ctrlProp273.xml"/><Relationship Id="rId26" Type="http://schemas.openxmlformats.org/officeDocument/2006/relationships/ctrlProp" Target="../ctrlProps/ctrlProp281.xml"/><Relationship Id="rId3" Type="http://schemas.openxmlformats.org/officeDocument/2006/relationships/vmlDrawing" Target="../drawings/vmlDrawing11.vml"/><Relationship Id="rId21" Type="http://schemas.openxmlformats.org/officeDocument/2006/relationships/ctrlProp" Target="../ctrlProps/ctrlProp276.xml"/><Relationship Id="rId7" Type="http://schemas.openxmlformats.org/officeDocument/2006/relationships/ctrlProp" Target="../ctrlProps/ctrlProp262.xml"/><Relationship Id="rId12" Type="http://schemas.openxmlformats.org/officeDocument/2006/relationships/ctrlProp" Target="../ctrlProps/ctrlProp267.xml"/><Relationship Id="rId17" Type="http://schemas.openxmlformats.org/officeDocument/2006/relationships/ctrlProp" Target="../ctrlProps/ctrlProp272.xml"/><Relationship Id="rId25" Type="http://schemas.openxmlformats.org/officeDocument/2006/relationships/ctrlProp" Target="../ctrlProps/ctrlProp280.xml"/><Relationship Id="rId2" Type="http://schemas.openxmlformats.org/officeDocument/2006/relationships/drawing" Target="../drawings/drawing11.xml"/><Relationship Id="rId16" Type="http://schemas.openxmlformats.org/officeDocument/2006/relationships/ctrlProp" Target="../ctrlProps/ctrlProp271.xml"/><Relationship Id="rId20" Type="http://schemas.openxmlformats.org/officeDocument/2006/relationships/ctrlProp" Target="../ctrlProps/ctrlProp275.xml"/><Relationship Id="rId29" Type="http://schemas.openxmlformats.org/officeDocument/2006/relationships/ctrlProp" Target="../ctrlProps/ctrlProp284.xml"/><Relationship Id="rId1" Type="http://schemas.openxmlformats.org/officeDocument/2006/relationships/printerSettings" Target="../printerSettings/printerSettings11.bin"/><Relationship Id="rId6" Type="http://schemas.openxmlformats.org/officeDocument/2006/relationships/ctrlProp" Target="../ctrlProps/ctrlProp261.xml"/><Relationship Id="rId11" Type="http://schemas.openxmlformats.org/officeDocument/2006/relationships/ctrlProp" Target="../ctrlProps/ctrlProp266.xml"/><Relationship Id="rId24" Type="http://schemas.openxmlformats.org/officeDocument/2006/relationships/ctrlProp" Target="../ctrlProps/ctrlProp279.xml"/><Relationship Id="rId5" Type="http://schemas.openxmlformats.org/officeDocument/2006/relationships/ctrlProp" Target="../ctrlProps/ctrlProp260.xml"/><Relationship Id="rId15" Type="http://schemas.openxmlformats.org/officeDocument/2006/relationships/ctrlProp" Target="../ctrlProps/ctrlProp270.xml"/><Relationship Id="rId23" Type="http://schemas.openxmlformats.org/officeDocument/2006/relationships/ctrlProp" Target="../ctrlProps/ctrlProp278.xml"/><Relationship Id="rId28" Type="http://schemas.openxmlformats.org/officeDocument/2006/relationships/ctrlProp" Target="../ctrlProps/ctrlProp283.xml"/><Relationship Id="rId10" Type="http://schemas.openxmlformats.org/officeDocument/2006/relationships/ctrlProp" Target="../ctrlProps/ctrlProp265.xml"/><Relationship Id="rId19" Type="http://schemas.openxmlformats.org/officeDocument/2006/relationships/ctrlProp" Target="../ctrlProps/ctrlProp274.xml"/><Relationship Id="rId4" Type="http://schemas.openxmlformats.org/officeDocument/2006/relationships/ctrlProp" Target="../ctrlProps/ctrlProp259.xml"/><Relationship Id="rId9" Type="http://schemas.openxmlformats.org/officeDocument/2006/relationships/ctrlProp" Target="../ctrlProps/ctrlProp264.xml"/><Relationship Id="rId14" Type="http://schemas.openxmlformats.org/officeDocument/2006/relationships/ctrlProp" Target="../ctrlProps/ctrlProp269.xml"/><Relationship Id="rId22" Type="http://schemas.openxmlformats.org/officeDocument/2006/relationships/ctrlProp" Target="../ctrlProps/ctrlProp277.xml"/><Relationship Id="rId27" Type="http://schemas.openxmlformats.org/officeDocument/2006/relationships/ctrlProp" Target="../ctrlProps/ctrlProp282.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89.xml"/><Relationship Id="rId13" Type="http://schemas.openxmlformats.org/officeDocument/2006/relationships/ctrlProp" Target="../ctrlProps/ctrlProp294.xml"/><Relationship Id="rId18" Type="http://schemas.openxmlformats.org/officeDocument/2006/relationships/ctrlProp" Target="../ctrlProps/ctrlProp299.xml"/><Relationship Id="rId26" Type="http://schemas.openxmlformats.org/officeDocument/2006/relationships/ctrlProp" Target="../ctrlProps/ctrlProp307.xml"/><Relationship Id="rId3" Type="http://schemas.openxmlformats.org/officeDocument/2006/relationships/vmlDrawing" Target="../drawings/vmlDrawing12.vml"/><Relationship Id="rId21" Type="http://schemas.openxmlformats.org/officeDocument/2006/relationships/ctrlProp" Target="../ctrlProps/ctrlProp302.xml"/><Relationship Id="rId7" Type="http://schemas.openxmlformats.org/officeDocument/2006/relationships/ctrlProp" Target="../ctrlProps/ctrlProp288.xml"/><Relationship Id="rId12" Type="http://schemas.openxmlformats.org/officeDocument/2006/relationships/ctrlProp" Target="../ctrlProps/ctrlProp293.xml"/><Relationship Id="rId17" Type="http://schemas.openxmlformats.org/officeDocument/2006/relationships/ctrlProp" Target="../ctrlProps/ctrlProp298.xml"/><Relationship Id="rId25" Type="http://schemas.openxmlformats.org/officeDocument/2006/relationships/ctrlProp" Target="../ctrlProps/ctrlProp306.xml"/><Relationship Id="rId2" Type="http://schemas.openxmlformats.org/officeDocument/2006/relationships/drawing" Target="../drawings/drawing12.xml"/><Relationship Id="rId16" Type="http://schemas.openxmlformats.org/officeDocument/2006/relationships/ctrlProp" Target="../ctrlProps/ctrlProp297.xml"/><Relationship Id="rId20" Type="http://schemas.openxmlformats.org/officeDocument/2006/relationships/ctrlProp" Target="../ctrlProps/ctrlProp301.xml"/><Relationship Id="rId1" Type="http://schemas.openxmlformats.org/officeDocument/2006/relationships/printerSettings" Target="../printerSettings/printerSettings12.bin"/><Relationship Id="rId6" Type="http://schemas.openxmlformats.org/officeDocument/2006/relationships/ctrlProp" Target="../ctrlProps/ctrlProp287.xml"/><Relationship Id="rId11" Type="http://schemas.openxmlformats.org/officeDocument/2006/relationships/ctrlProp" Target="../ctrlProps/ctrlProp292.xml"/><Relationship Id="rId24" Type="http://schemas.openxmlformats.org/officeDocument/2006/relationships/ctrlProp" Target="../ctrlProps/ctrlProp305.xml"/><Relationship Id="rId5" Type="http://schemas.openxmlformats.org/officeDocument/2006/relationships/ctrlProp" Target="../ctrlProps/ctrlProp286.xml"/><Relationship Id="rId15" Type="http://schemas.openxmlformats.org/officeDocument/2006/relationships/ctrlProp" Target="../ctrlProps/ctrlProp296.xml"/><Relationship Id="rId23" Type="http://schemas.openxmlformats.org/officeDocument/2006/relationships/ctrlProp" Target="../ctrlProps/ctrlProp304.xml"/><Relationship Id="rId28" Type="http://schemas.openxmlformats.org/officeDocument/2006/relationships/ctrlProp" Target="../ctrlProps/ctrlProp309.xml"/><Relationship Id="rId10" Type="http://schemas.openxmlformats.org/officeDocument/2006/relationships/ctrlProp" Target="../ctrlProps/ctrlProp291.xml"/><Relationship Id="rId19" Type="http://schemas.openxmlformats.org/officeDocument/2006/relationships/ctrlProp" Target="../ctrlProps/ctrlProp300.xml"/><Relationship Id="rId4" Type="http://schemas.openxmlformats.org/officeDocument/2006/relationships/ctrlProp" Target="../ctrlProps/ctrlProp285.xml"/><Relationship Id="rId9" Type="http://schemas.openxmlformats.org/officeDocument/2006/relationships/ctrlProp" Target="../ctrlProps/ctrlProp290.xml"/><Relationship Id="rId14" Type="http://schemas.openxmlformats.org/officeDocument/2006/relationships/ctrlProp" Target="../ctrlProps/ctrlProp295.xml"/><Relationship Id="rId22" Type="http://schemas.openxmlformats.org/officeDocument/2006/relationships/ctrlProp" Target="../ctrlProps/ctrlProp303.xml"/><Relationship Id="rId27" Type="http://schemas.openxmlformats.org/officeDocument/2006/relationships/ctrlProp" Target="../ctrlProps/ctrlProp308.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trlProp" Target="../ctrlProps/ctrlProp312.xml"/><Relationship Id="rId5" Type="http://schemas.openxmlformats.org/officeDocument/2006/relationships/ctrlProp" Target="../ctrlProps/ctrlProp311.xml"/><Relationship Id="rId4" Type="http://schemas.openxmlformats.org/officeDocument/2006/relationships/ctrlProp" Target="../ctrlProps/ctrlProp310.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317.xml"/><Relationship Id="rId3" Type="http://schemas.openxmlformats.org/officeDocument/2006/relationships/vmlDrawing" Target="../drawings/vmlDrawing14.vml"/><Relationship Id="rId7" Type="http://schemas.openxmlformats.org/officeDocument/2006/relationships/ctrlProp" Target="../ctrlProps/ctrlProp316.xml"/><Relationship Id="rId2" Type="http://schemas.openxmlformats.org/officeDocument/2006/relationships/drawing" Target="../drawings/drawing14.xml"/><Relationship Id="rId1" Type="http://schemas.openxmlformats.org/officeDocument/2006/relationships/printerSettings" Target="../printerSettings/printerSettings14.bin"/><Relationship Id="rId6" Type="http://schemas.openxmlformats.org/officeDocument/2006/relationships/ctrlProp" Target="../ctrlProps/ctrlProp315.xml"/><Relationship Id="rId5" Type="http://schemas.openxmlformats.org/officeDocument/2006/relationships/ctrlProp" Target="../ctrlProps/ctrlProp314.xml"/><Relationship Id="rId4" Type="http://schemas.openxmlformats.org/officeDocument/2006/relationships/ctrlProp" Target="../ctrlProps/ctrlProp313.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trlProp" Target="../ctrlProps/ctrlProp318.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trlProp" Target="../ctrlProps/ctrlProp31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18" Type="http://schemas.openxmlformats.org/officeDocument/2006/relationships/ctrlProp" Target="../ctrlProps/ctrlProp41.xml"/><Relationship Id="rId26" Type="http://schemas.openxmlformats.org/officeDocument/2006/relationships/ctrlProp" Target="../ctrlProps/ctrlProp49.xml"/><Relationship Id="rId3" Type="http://schemas.openxmlformats.org/officeDocument/2006/relationships/vmlDrawing" Target="../drawings/vmlDrawing2.vml"/><Relationship Id="rId21" Type="http://schemas.openxmlformats.org/officeDocument/2006/relationships/ctrlProp" Target="../ctrlProps/ctrlProp44.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trlProp" Target="../ctrlProps/ctrlProp48.xml"/><Relationship Id="rId2" Type="http://schemas.openxmlformats.org/officeDocument/2006/relationships/drawing" Target="../drawings/drawing2.xml"/><Relationship Id="rId16" Type="http://schemas.openxmlformats.org/officeDocument/2006/relationships/ctrlProp" Target="../ctrlProps/ctrlProp39.xml"/><Relationship Id="rId20" Type="http://schemas.openxmlformats.org/officeDocument/2006/relationships/ctrlProp" Target="../ctrlProps/ctrlProp43.xml"/><Relationship Id="rId29" Type="http://schemas.openxmlformats.org/officeDocument/2006/relationships/ctrlProp" Target="../ctrlProps/ctrlProp52.xml"/><Relationship Id="rId1" Type="http://schemas.openxmlformats.org/officeDocument/2006/relationships/printerSettings" Target="../printerSettings/printerSettings2.bin"/><Relationship Id="rId6" Type="http://schemas.openxmlformats.org/officeDocument/2006/relationships/ctrlProp" Target="../ctrlProps/ctrlProp29.xml"/><Relationship Id="rId11" Type="http://schemas.openxmlformats.org/officeDocument/2006/relationships/ctrlProp" Target="../ctrlProps/ctrlProp34.xml"/><Relationship Id="rId24" Type="http://schemas.openxmlformats.org/officeDocument/2006/relationships/ctrlProp" Target="../ctrlProps/ctrlProp47.xml"/><Relationship Id="rId5" Type="http://schemas.openxmlformats.org/officeDocument/2006/relationships/ctrlProp" Target="../ctrlProps/ctrlProp28.xml"/><Relationship Id="rId15" Type="http://schemas.openxmlformats.org/officeDocument/2006/relationships/ctrlProp" Target="../ctrlProps/ctrlProp38.xml"/><Relationship Id="rId23" Type="http://schemas.openxmlformats.org/officeDocument/2006/relationships/ctrlProp" Target="../ctrlProps/ctrlProp46.xml"/><Relationship Id="rId28" Type="http://schemas.openxmlformats.org/officeDocument/2006/relationships/ctrlProp" Target="../ctrlProps/ctrlProp51.xml"/><Relationship Id="rId10" Type="http://schemas.openxmlformats.org/officeDocument/2006/relationships/ctrlProp" Target="../ctrlProps/ctrlProp33.xml"/><Relationship Id="rId19" Type="http://schemas.openxmlformats.org/officeDocument/2006/relationships/ctrlProp" Target="../ctrlProps/ctrlProp42.xml"/><Relationship Id="rId4" Type="http://schemas.openxmlformats.org/officeDocument/2006/relationships/ctrlProp" Target="../ctrlProps/ctrlProp27.x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 Id="rId27" Type="http://schemas.openxmlformats.org/officeDocument/2006/relationships/ctrlProp" Target="../ctrlProps/ctrlProp50.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7.xml"/><Relationship Id="rId13" Type="http://schemas.openxmlformats.org/officeDocument/2006/relationships/ctrlProp" Target="../ctrlProps/ctrlProp62.xml"/><Relationship Id="rId18" Type="http://schemas.openxmlformats.org/officeDocument/2006/relationships/ctrlProp" Target="../ctrlProps/ctrlProp67.xml"/><Relationship Id="rId26" Type="http://schemas.openxmlformats.org/officeDocument/2006/relationships/ctrlProp" Target="../ctrlProps/ctrlProp75.xml"/><Relationship Id="rId3" Type="http://schemas.openxmlformats.org/officeDocument/2006/relationships/vmlDrawing" Target="../drawings/vmlDrawing3.vml"/><Relationship Id="rId21" Type="http://schemas.openxmlformats.org/officeDocument/2006/relationships/ctrlProp" Target="../ctrlProps/ctrlProp70.xml"/><Relationship Id="rId7" Type="http://schemas.openxmlformats.org/officeDocument/2006/relationships/ctrlProp" Target="../ctrlProps/ctrlProp56.xml"/><Relationship Id="rId12" Type="http://schemas.openxmlformats.org/officeDocument/2006/relationships/ctrlProp" Target="../ctrlProps/ctrlProp61.xml"/><Relationship Id="rId17" Type="http://schemas.openxmlformats.org/officeDocument/2006/relationships/ctrlProp" Target="../ctrlProps/ctrlProp66.xml"/><Relationship Id="rId25" Type="http://schemas.openxmlformats.org/officeDocument/2006/relationships/ctrlProp" Target="../ctrlProps/ctrlProp74.xml"/><Relationship Id="rId2" Type="http://schemas.openxmlformats.org/officeDocument/2006/relationships/drawing" Target="../drawings/drawing3.xml"/><Relationship Id="rId16" Type="http://schemas.openxmlformats.org/officeDocument/2006/relationships/ctrlProp" Target="../ctrlProps/ctrlProp65.xml"/><Relationship Id="rId20" Type="http://schemas.openxmlformats.org/officeDocument/2006/relationships/ctrlProp" Target="../ctrlProps/ctrlProp69.xml"/><Relationship Id="rId29" Type="http://schemas.openxmlformats.org/officeDocument/2006/relationships/ctrlProp" Target="../ctrlProps/ctrlProp78.xml"/><Relationship Id="rId1" Type="http://schemas.openxmlformats.org/officeDocument/2006/relationships/printerSettings" Target="../printerSettings/printerSettings3.bin"/><Relationship Id="rId6" Type="http://schemas.openxmlformats.org/officeDocument/2006/relationships/ctrlProp" Target="../ctrlProps/ctrlProp55.xml"/><Relationship Id="rId11" Type="http://schemas.openxmlformats.org/officeDocument/2006/relationships/ctrlProp" Target="../ctrlProps/ctrlProp60.xml"/><Relationship Id="rId24" Type="http://schemas.openxmlformats.org/officeDocument/2006/relationships/ctrlProp" Target="../ctrlProps/ctrlProp73.xml"/><Relationship Id="rId5" Type="http://schemas.openxmlformats.org/officeDocument/2006/relationships/ctrlProp" Target="../ctrlProps/ctrlProp54.xml"/><Relationship Id="rId15" Type="http://schemas.openxmlformats.org/officeDocument/2006/relationships/ctrlProp" Target="../ctrlProps/ctrlProp64.xml"/><Relationship Id="rId23" Type="http://schemas.openxmlformats.org/officeDocument/2006/relationships/ctrlProp" Target="../ctrlProps/ctrlProp72.xml"/><Relationship Id="rId28" Type="http://schemas.openxmlformats.org/officeDocument/2006/relationships/ctrlProp" Target="../ctrlProps/ctrlProp77.xml"/><Relationship Id="rId10" Type="http://schemas.openxmlformats.org/officeDocument/2006/relationships/ctrlProp" Target="../ctrlProps/ctrlProp59.xml"/><Relationship Id="rId19" Type="http://schemas.openxmlformats.org/officeDocument/2006/relationships/ctrlProp" Target="../ctrlProps/ctrlProp68.xml"/><Relationship Id="rId4" Type="http://schemas.openxmlformats.org/officeDocument/2006/relationships/ctrlProp" Target="../ctrlProps/ctrlProp53.xml"/><Relationship Id="rId9" Type="http://schemas.openxmlformats.org/officeDocument/2006/relationships/ctrlProp" Target="../ctrlProps/ctrlProp58.xml"/><Relationship Id="rId14" Type="http://schemas.openxmlformats.org/officeDocument/2006/relationships/ctrlProp" Target="../ctrlProps/ctrlProp63.xml"/><Relationship Id="rId22" Type="http://schemas.openxmlformats.org/officeDocument/2006/relationships/ctrlProp" Target="../ctrlProps/ctrlProp71.xml"/><Relationship Id="rId27" Type="http://schemas.openxmlformats.org/officeDocument/2006/relationships/ctrlProp" Target="../ctrlProps/ctrlProp7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83.xml"/><Relationship Id="rId13" Type="http://schemas.openxmlformats.org/officeDocument/2006/relationships/ctrlProp" Target="../ctrlProps/ctrlProp88.xml"/><Relationship Id="rId18" Type="http://schemas.openxmlformats.org/officeDocument/2006/relationships/ctrlProp" Target="../ctrlProps/ctrlProp93.xml"/><Relationship Id="rId26" Type="http://schemas.openxmlformats.org/officeDocument/2006/relationships/ctrlProp" Target="../ctrlProps/ctrlProp101.xml"/><Relationship Id="rId3" Type="http://schemas.openxmlformats.org/officeDocument/2006/relationships/vmlDrawing" Target="../drawings/vmlDrawing4.vml"/><Relationship Id="rId21" Type="http://schemas.openxmlformats.org/officeDocument/2006/relationships/ctrlProp" Target="../ctrlProps/ctrlProp96.xml"/><Relationship Id="rId7" Type="http://schemas.openxmlformats.org/officeDocument/2006/relationships/ctrlProp" Target="../ctrlProps/ctrlProp82.xml"/><Relationship Id="rId12" Type="http://schemas.openxmlformats.org/officeDocument/2006/relationships/ctrlProp" Target="../ctrlProps/ctrlProp87.xml"/><Relationship Id="rId17" Type="http://schemas.openxmlformats.org/officeDocument/2006/relationships/ctrlProp" Target="../ctrlProps/ctrlProp92.xml"/><Relationship Id="rId25" Type="http://schemas.openxmlformats.org/officeDocument/2006/relationships/ctrlProp" Target="../ctrlProps/ctrlProp100.xml"/><Relationship Id="rId2" Type="http://schemas.openxmlformats.org/officeDocument/2006/relationships/drawing" Target="../drawings/drawing4.xml"/><Relationship Id="rId16" Type="http://schemas.openxmlformats.org/officeDocument/2006/relationships/ctrlProp" Target="../ctrlProps/ctrlProp91.xml"/><Relationship Id="rId20" Type="http://schemas.openxmlformats.org/officeDocument/2006/relationships/ctrlProp" Target="../ctrlProps/ctrlProp95.xml"/><Relationship Id="rId29" Type="http://schemas.openxmlformats.org/officeDocument/2006/relationships/ctrlProp" Target="../ctrlProps/ctrlProp104.xml"/><Relationship Id="rId1" Type="http://schemas.openxmlformats.org/officeDocument/2006/relationships/printerSettings" Target="../printerSettings/printerSettings4.bin"/><Relationship Id="rId6" Type="http://schemas.openxmlformats.org/officeDocument/2006/relationships/ctrlProp" Target="../ctrlProps/ctrlProp81.xml"/><Relationship Id="rId11" Type="http://schemas.openxmlformats.org/officeDocument/2006/relationships/ctrlProp" Target="../ctrlProps/ctrlProp86.xml"/><Relationship Id="rId24" Type="http://schemas.openxmlformats.org/officeDocument/2006/relationships/ctrlProp" Target="../ctrlProps/ctrlProp99.xml"/><Relationship Id="rId5" Type="http://schemas.openxmlformats.org/officeDocument/2006/relationships/ctrlProp" Target="../ctrlProps/ctrlProp80.xml"/><Relationship Id="rId15" Type="http://schemas.openxmlformats.org/officeDocument/2006/relationships/ctrlProp" Target="../ctrlProps/ctrlProp90.xml"/><Relationship Id="rId23" Type="http://schemas.openxmlformats.org/officeDocument/2006/relationships/ctrlProp" Target="../ctrlProps/ctrlProp98.xml"/><Relationship Id="rId28" Type="http://schemas.openxmlformats.org/officeDocument/2006/relationships/ctrlProp" Target="../ctrlProps/ctrlProp103.xml"/><Relationship Id="rId10" Type="http://schemas.openxmlformats.org/officeDocument/2006/relationships/ctrlProp" Target="../ctrlProps/ctrlProp85.xml"/><Relationship Id="rId19" Type="http://schemas.openxmlformats.org/officeDocument/2006/relationships/ctrlProp" Target="../ctrlProps/ctrlProp94.xml"/><Relationship Id="rId4" Type="http://schemas.openxmlformats.org/officeDocument/2006/relationships/ctrlProp" Target="../ctrlProps/ctrlProp79.xml"/><Relationship Id="rId9" Type="http://schemas.openxmlformats.org/officeDocument/2006/relationships/ctrlProp" Target="../ctrlProps/ctrlProp84.xml"/><Relationship Id="rId14" Type="http://schemas.openxmlformats.org/officeDocument/2006/relationships/ctrlProp" Target="../ctrlProps/ctrlProp89.xml"/><Relationship Id="rId22" Type="http://schemas.openxmlformats.org/officeDocument/2006/relationships/ctrlProp" Target="../ctrlProps/ctrlProp97.xml"/><Relationship Id="rId27" Type="http://schemas.openxmlformats.org/officeDocument/2006/relationships/ctrlProp" Target="../ctrlProps/ctrlProp102.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09.xml"/><Relationship Id="rId13" Type="http://schemas.openxmlformats.org/officeDocument/2006/relationships/ctrlProp" Target="../ctrlProps/ctrlProp114.xml"/><Relationship Id="rId18" Type="http://schemas.openxmlformats.org/officeDocument/2006/relationships/ctrlProp" Target="../ctrlProps/ctrlProp119.xml"/><Relationship Id="rId26" Type="http://schemas.openxmlformats.org/officeDocument/2006/relationships/ctrlProp" Target="../ctrlProps/ctrlProp127.xml"/><Relationship Id="rId3" Type="http://schemas.openxmlformats.org/officeDocument/2006/relationships/vmlDrawing" Target="../drawings/vmlDrawing5.vml"/><Relationship Id="rId21" Type="http://schemas.openxmlformats.org/officeDocument/2006/relationships/ctrlProp" Target="../ctrlProps/ctrlProp122.xml"/><Relationship Id="rId7" Type="http://schemas.openxmlformats.org/officeDocument/2006/relationships/ctrlProp" Target="../ctrlProps/ctrlProp108.xml"/><Relationship Id="rId12" Type="http://schemas.openxmlformats.org/officeDocument/2006/relationships/ctrlProp" Target="../ctrlProps/ctrlProp113.xml"/><Relationship Id="rId17" Type="http://schemas.openxmlformats.org/officeDocument/2006/relationships/ctrlProp" Target="../ctrlProps/ctrlProp118.xml"/><Relationship Id="rId25" Type="http://schemas.openxmlformats.org/officeDocument/2006/relationships/ctrlProp" Target="../ctrlProps/ctrlProp126.xml"/><Relationship Id="rId2" Type="http://schemas.openxmlformats.org/officeDocument/2006/relationships/drawing" Target="../drawings/drawing5.xml"/><Relationship Id="rId16" Type="http://schemas.openxmlformats.org/officeDocument/2006/relationships/ctrlProp" Target="../ctrlProps/ctrlProp117.xml"/><Relationship Id="rId20" Type="http://schemas.openxmlformats.org/officeDocument/2006/relationships/ctrlProp" Target="../ctrlProps/ctrlProp121.xml"/><Relationship Id="rId1" Type="http://schemas.openxmlformats.org/officeDocument/2006/relationships/printerSettings" Target="../printerSettings/printerSettings5.bin"/><Relationship Id="rId6" Type="http://schemas.openxmlformats.org/officeDocument/2006/relationships/ctrlProp" Target="../ctrlProps/ctrlProp107.xml"/><Relationship Id="rId11" Type="http://schemas.openxmlformats.org/officeDocument/2006/relationships/ctrlProp" Target="../ctrlProps/ctrlProp112.xml"/><Relationship Id="rId24" Type="http://schemas.openxmlformats.org/officeDocument/2006/relationships/ctrlProp" Target="../ctrlProps/ctrlProp125.xml"/><Relationship Id="rId5" Type="http://schemas.openxmlformats.org/officeDocument/2006/relationships/ctrlProp" Target="../ctrlProps/ctrlProp106.xml"/><Relationship Id="rId15" Type="http://schemas.openxmlformats.org/officeDocument/2006/relationships/ctrlProp" Target="../ctrlProps/ctrlProp116.xml"/><Relationship Id="rId23" Type="http://schemas.openxmlformats.org/officeDocument/2006/relationships/ctrlProp" Target="../ctrlProps/ctrlProp124.xml"/><Relationship Id="rId28" Type="http://schemas.openxmlformats.org/officeDocument/2006/relationships/ctrlProp" Target="../ctrlProps/ctrlProp129.xml"/><Relationship Id="rId10" Type="http://schemas.openxmlformats.org/officeDocument/2006/relationships/ctrlProp" Target="../ctrlProps/ctrlProp111.xml"/><Relationship Id="rId19" Type="http://schemas.openxmlformats.org/officeDocument/2006/relationships/ctrlProp" Target="../ctrlProps/ctrlProp120.xml"/><Relationship Id="rId4" Type="http://schemas.openxmlformats.org/officeDocument/2006/relationships/ctrlProp" Target="../ctrlProps/ctrlProp105.xml"/><Relationship Id="rId9" Type="http://schemas.openxmlformats.org/officeDocument/2006/relationships/ctrlProp" Target="../ctrlProps/ctrlProp110.xml"/><Relationship Id="rId14" Type="http://schemas.openxmlformats.org/officeDocument/2006/relationships/ctrlProp" Target="../ctrlProps/ctrlProp115.xml"/><Relationship Id="rId22" Type="http://schemas.openxmlformats.org/officeDocument/2006/relationships/ctrlProp" Target="../ctrlProps/ctrlProp123.xml"/><Relationship Id="rId27" Type="http://schemas.openxmlformats.org/officeDocument/2006/relationships/ctrlProp" Target="../ctrlProps/ctrlProp128.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34.xml"/><Relationship Id="rId13" Type="http://schemas.openxmlformats.org/officeDocument/2006/relationships/ctrlProp" Target="../ctrlProps/ctrlProp139.xml"/><Relationship Id="rId18" Type="http://schemas.openxmlformats.org/officeDocument/2006/relationships/ctrlProp" Target="../ctrlProps/ctrlProp144.xml"/><Relationship Id="rId26" Type="http://schemas.openxmlformats.org/officeDocument/2006/relationships/ctrlProp" Target="../ctrlProps/ctrlProp152.xml"/><Relationship Id="rId3" Type="http://schemas.openxmlformats.org/officeDocument/2006/relationships/vmlDrawing" Target="../drawings/vmlDrawing6.vml"/><Relationship Id="rId21" Type="http://schemas.openxmlformats.org/officeDocument/2006/relationships/ctrlProp" Target="../ctrlProps/ctrlProp147.xml"/><Relationship Id="rId7" Type="http://schemas.openxmlformats.org/officeDocument/2006/relationships/ctrlProp" Target="../ctrlProps/ctrlProp133.xml"/><Relationship Id="rId12" Type="http://schemas.openxmlformats.org/officeDocument/2006/relationships/ctrlProp" Target="../ctrlProps/ctrlProp138.xml"/><Relationship Id="rId17" Type="http://schemas.openxmlformats.org/officeDocument/2006/relationships/ctrlProp" Target="../ctrlProps/ctrlProp143.xml"/><Relationship Id="rId25" Type="http://schemas.openxmlformats.org/officeDocument/2006/relationships/ctrlProp" Target="../ctrlProps/ctrlProp151.xml"/><Relationship Id="rId2" Type="http://schemas.openxmlformats.org/officeDocument/2006/relationships/drawing" Target="../drawings/drawing6.xml"/><Relationship Id="rId16" Type="http://schemas.openxmlformats.org/officeDocument/2006/relationships/ctrlProp" Target="../ctrlProps/ctrlProp142.xml"/><Relationship Id="rId20" Type="http://schemas.openxmlformats.org/officeDocument/2006/relationships/ctrlProp" Target="../ctrlProps/ctrlProp146.xml"/><Relationship Id="rId29" Type="http://schemas.openxmlformats.org/officeDocument/2006/relationships/ctrlProp" Target="../ctrlProps/ctrlProp155.xml"/><Relationship Id="rId1" Type="http://schemas.openxmlformats.org/officeDocument/2006/relationships/printerSettings" Target="../printerSettings/printerSettings6.bin"/><Relationship Id="rId6" Type="http://schemas.openxmlformats.org/officeDocument/2006/relationships/ctrlProp" Target="../ctrlProps/ctrlProp132.xml"/><Relationship Id="rId11" Type="http://schemas.openxmlformats.org/officeDocument/2006/relationships/ctrlProp" Target="../ctrlProps/ctrlProp137.xml"/><Relationship Id="rId24" Type="http://schemas.openxmlformats.org/officeDocument/2006/relationships/ctrlProp" Target="../ctrlProps/ctrlProp150.xml"/><Relationship Id="rId5" Type="http://schemas.openxmlformats.org/officeDocument/2006/relationships/ctrlProp" Target="../ctrlProps/ctrlProp131.xml"/><Relationship Id="rId15" Type="http://schemas.openxmlformats.org/officeDocument/2006/relationships/ctrlProp" Target="../ctrlProps/ctrlProp141.xml"/><Relationship Id="rId23" Type="http://schemas.openxmlformats.org/officeDocument/2006/relationships/ctrlProp" Target="../ctrlProps/ctrlProp149.xml"/><Relationship Id="rId28" Type="http://schemas.openxmlformats.org/officeDocument/2006/relationships/ctrlProp" Target="../ctrlProps/ctrlProp154.xml"/><Relationship Id="rId10" Type="http://schemas.openxmlformats.org/officeDocument/2006/relationships/ctrlProp" Target="../ctrlProps/ctrlProp136.xml"/><Relationship Id="rId19" Type="http://schemas.openxmlformats.org/officeDocument/2006/relationships/ctrlProp" Target="../ctrlProps/ctrlProp145.xml"/><Relationship Id="rId4" Type="http://schemas.openxmlformats.org/officeDocument/2006/relationships/ctrlProp" Target="../ctrlProps/ctrlProp130.xml"/><Relationship Id="rId9" Type="http://schemas.openxmlformats.org/officeDocument/2006/relationships/ctrlProp" Target="../ctrlProps/ctrlProp135.xml"/><Relationship Id="rId14" Type="http://schemas.openxmlformats.org/officeDocument/2006/relationships/ctrlProp" Target="../ctrlProps/ctrlProp140.xml"/><Relationship Id="rId22" Type="http://schemas.openxmlformats.org/officeDocument/2006/relationships/ctrlProp" Target="../ctrlProps/ctrlProp148.xml"/><Relationship Id="rId27" Type="http://schemas.openxmlformats.org/officeDocument/2006/relationships/ctrlProp" Target="../ctrlProps/ctrlProp153.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60.xml"/><Relationship Id="rId13" Type="http://schemas.openxmlformats.org/officeDocument/2006/relationships/ctrlProp" Target="../ctrlProps/ctrlProp165.xml"/><Relationship Id="rId18" Type="http://schemas.openxmlformats.org/officeDocument/2006/relationships/ctrlProp" Target="../ctrlProps/ctrlProp170.xml"/><Relationship Id="rId26" Type="http://schemas.openxmlformats.org/officeDocument/2006/relationships/ctrlProp" Target="../ctrlProps/ctrlProp178.xml"/><Relationship Id="rId3" Type="http://schemas.openxmlformats.org/officeDocument/2006/relationships/vmlDrawing" Target="../drawings/vmlDrawing7.vml"/><Relationship Id="rId21" Type="http://schemas.openxmlformats.org/officeDocument/2006/relationships/ctrlProp" Target="../ctrlProps/ctrlProp173.xml"/><Relationship Id="rId7" Type="http://schemas.openxmlformats.org/officeDocument/2006/relationships/ctrlProp" Target="../ctrlProps/ctrlProp159.xml"/><Relationship Id="rId12" Type="http://schemas.openxmlformats.org/officeDocument/2006/relationships/ctrlProp" Target="../ctrlProps/ctrlProp164.xml"/><Relationship Id="rId17" Type="http://schemas.openxmlformats.org/officeDocument/2006/relationships/ctrlProp" Target="../ctrlProps/ctrlProp169.xml"/><Relationship Id="rId25" Type="http://schemas.openxmlformats.org/officeDocument/2006/relationships/ctrlProp" Target="../ctrlProps/ctrlProp177.xml"/><Relationship Id="rId2" Type="http://schemas.openxmlformats.org/officeDocument/2006/relationships/drawing" Target="../drawings/drawing7.xml"/><Relationship Id="rId16" Type="http://schemas.openxmlformats.org/officeDocument/2006/relationships/ctrlProp" Target="../ctrlProps/ctrlProp168.xml"/><Relationship Id="rId20" Type="http://schemas.openxmlformats.org/officeDocument/2006/relationships/ctrlProp" Target="../ctrlProps/ctrlProp172.xml"/><Relationship Id="rId29" Type="http://schemas.openxmlformats.org/officeDocument/2006/relationships/ctrlProp" Target="../ctrlProps/ctrlProp181.xml"/><Relationship Id="rId1" Type="http://schemas.openxmlformats.org/officeDocument/2006/relationships/printerSettings" Target="../printerSettings/printerSettings7.bin"/><Relationship Id="rId6" Type="http://schemas.openxmlformats.org/officeDocument/2006/relationships/ctrlProp" Target="../ctrlProps/ctrlProp158.xml"/><Relationship Id="rId11" Type="http://schemas.openxmlformats.org/officeDocument/2006/relationships/ctrlProp" Target="../ctrlProps/ctrlProp163.xml"/><Relationship Id="rId24" Type="http://schemas.openxmlformats.org/officeDocument/2006/relationships/ctrlProp" Target="../ctrlProps/ctrlProp176.xml"/><Relationship Id="rId5" Type="http://schemas.openxmlformats.org/officeDocument/2006/relationships/ctrlProp" Target="../ctrlProps/ctrlProp157.xml"/><Relationship Id="rId15" Type="http://schemas.openxmlformats.org/officeDocument/2006/relationships/ctrlProp" Target="../ctrlProps/ctrlProp167.xml"/><Relationship Id="rId23" Type="http://schemas.openxmlformats.org/officeDocument/2006/relationships/ctrlProp" Target="../ctrlProps/ctrlProp175.xml"/><Relationship Id="rId28" Type="http://schemas.openxmlformats.org/officeDocument/2006/relationships/ctrlProp" Target="../ctrlProps/ctrlProp180.xml"/><Relationship Id="rId10" Type="http://schemas.openxmlformats.org/officeDocument/2006/relationships/ctrlProp" Target="../ctrlProps/ctrlProp162.xml"/><Relationship Id="rId19" Type="http://schemas.openxmlformats.org/officeDocument/2006/relationships/ctrlProp" Target="../ctrlProps/ctrlProp171.xml"/><Relationship Id="rId4" Type="http://schemas.openxmlformats.org/officeDocument/2006/relationships/ctrlProp" Target="../ctrlProps/ctrlProp156.xml"/><Relationship Id="rId9" Type="http://schemas.openxmlformats.org/officeDocument/2006/relationships/ctrlProp" Target="../ctrlProps/ctrlProp161.xml"/><Relationship Id="rId14" Type="http://schemas.openxmlformats.org/officeDocument/2006/relationships/ctrlProp" Target="../ctrlProps/ctrlProp166.xml"/><Relationship Id="rId22" Type="http://schemas.openxmlformats.org/officeDocument/2006/relationships/ctrlProp" Target="../ctrlProps/ctrlProp174.xml"/><Relationship Id="rId27" Type="http://schemas.openxmlformats.org/officeDocument/2006/relationships/ctrlProp" Target="../ctrlProps/ctrlProp179.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86.xml"/><Relationship Id="rId13" Type="http://schemas.openxmlformats.org/officeDocument/2006/relationships/ctrlProp" Target="../ctrlProps/ctrlProp191.xml"/><Relationship Id="rId18" Type="http://schemas.openxmlformats.org/officeDocument/2006/relationships/ctrlProp" Target="../ctrlProps/ctrlProp196.xml"/><Relationship Id="rId26" Type="http://schemas.openxmlformats.org/officeDocument/2006/relationships/ctrlProp" Target="../ctrlProps/ctrlProp204.xml"/><Relationship Id="rId3" Type="http://schemas.openxmlformats.org/officeDocument/2006/relationships/vmlDrawing" Target="../drawings/vmlDrawing8.vml"/><Relationship Id="rId21" Type="http://schemas.openxmlformats.org/officeDocument/2006/relationships/ctrlProp" Target="../ctrlProps/ctrlProp199.xml"/><Relationship Id="rId7" Type="http://schemas.openxmlformats.org/officeDocument/2006/relationships/ctrlProp" Target="../ctrlProps/ctrlProp185.xml"/><Relationship Id="rId12" Type="http://schemas.openxmlformats.org/officeDocument/2006/relationships/ctrlProp" Target="../ctrlProps/ctrlProp190.xml"/><Relationship Id="rId17" Type="http://schemas.openxmlformats.org/officeDocument/2006/relationships/ctrlProp" Target="../ctrlProps/ctrlProp195.xml"/><Relationship Id="rId25" Type="http://schemas.openxmlformats.org/officeDocument/2006/relationships/ctrlProp" Target="../ctrlProps/ctrlProp203.xml"/><Relationship Id="rId2" Type="http://schemas.openxmlformats.org/officeDocument/2006/relationships/drawing" Target="../drawings/drawing8.xml"/><Relationship Id="rId16" Type="http://schemas.openxmlformats.org/officeDocument/2006/relationships/ctrlProp" Target="../ctrlProps/ctrlProp194.xml"/><Relationship Id="rId20" Type="http://schemas.openxmlformats.org/officeDocument/2006/relationships/ctrlProp" Target="../ctrlProps/ctrlProp198.xml"/><Relationship Id="rId1" Type="http://schemas.openxmlformats.org/officeDocument/2006/relationships/printerSettings" Target="../printerSettings/printerSettings8.bin"/><Relationship Id="rId6" Type="http://schemas.openxmlformats.org/officeDocument/2006/relationships/ctrlProp" Target="../ctrlProps/ctrlProp184.xml"/><Relationship Id="rId11" Type="http://schemas.openxmlformats.org/officeDocument/2006/relationships/ctrlProp" Target="../ctrlProps/ctrlProp189.xml"/><Relationship Id="rId24" Type="http://schemas.openxmlformats.org/officeDocument/2006/relationships/ctrlProp" Target="../ctrlProps/ctrlProp202.xml"/><Relationship Id="rId5" Type="http://schemas.openxmlformats.org/officeDocument/2006/relationships/ctrlProp" Target="../ctrlProps/ctrlProp183.xml"/><Relationship Id="rId15" Type="http://schemas.openxmlformats.org/officeDocument/2006/relationships/ctrlProp" Target="../ctrlProps/ctrlProp193.xml"/><Relationship Id="rId23" Type="http://schemas.openxmlformats.org/officeDocument/2006/relationships/ctrlProp" Target="../ctrlProps/ctrlProp201.xml"/><Relationship Id="rId28" Type="http://schemas.openxmlformats.org/officeDocument/2006/relationships/ctrlProp" Target="../ctrlProps/ctrlProp206.xml"/><Relationship Id="rId10" Type="http://schemas.openxmlformats.org/officeDocument/2006/relationships/ctrlProp" Target="../ctrlProps/ctrlProp188.xml"/><Relationship Id="rId19" Type="http://schemas.openxmlformats.org/officeDocument/2006/relationships/ctrlProp" Target="../ctrlProps/ctrlProp197.xml"/><Relationship Id="rId4" Type="http://schemas.openxmlformats.org/officeDocument/2006/relationships/ctrlProp" Target="../ctrlProps/ctrlProp182.xml"/><Relationship Id="rId9" Type="http://schemas.openxmlformats.org/officeDocument/2006/relationships/ctrlProp" Target="../ctrlProps/ctrlProp187.xml"/><Relationship Id="rId14" Type="http://schemas.openxmlformats.org/officeDocument/2006/relationships/ctrlProp" Target="../ctrlProps/ctrlProp192.xml"/><Relationship Id="rId22" Type="http://schemas.openxmlformats.org/officeDocument/2006/relationships/ctrlProp" Target="../ctrlProps/ctrlProp200.xml"/><Relationship Id="rId27" Type="http://schemas.openxmlformats.org/officeDocument/2006/relationships/ctrlProp" Target="../ctrlProps/ctrlProp20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A9"/>
  <sheetViews>
    <sheetView tabSelected="1" workbookViewId="0">
      <selection activeCell="A7" sqref="A7"/>
    </sheetView>
  </sheetViews>
  <sheetFormatPr defaultRowHeight="12.75" x14ac:dyDescent="0.2"/>
  <cols>
    <col min="1" max="1" width="156.140625" customWidth="1"/>
  </cols>
  <sheetData>
    <row r="1" spans="1:1" ht="27.75" x14ac:dyDescent="0.2">
      <c r="A1" s="78" t="s">
        <v>0</v>
      </c>
    </row>
    <row r="2" spans="1:1" ht="27.75" x14ac:dyDescent="0.2">
      <c r="A2" s="78"/>
    </row>
    <row r="3" spans="1:1" ht="27.75" x14ac:dyDescent="0.2">
      <c r="A3" s="79"/>
    </row>
    <row r="4" spans="1:1" ht="27.75" x14ac:dyDescent="0.2">
      <c r="A4" s="79"/>
    </row>
    <row r="5" spans="1:1" ht="27.75" x14ac:dyDescent="0.2">
      <c r="A5" s="79" t="s">
        <v>536</v>
      </c>
    </row>
    <row r="6" spans="1:1" ht="27.75" x14ac:dyDescent="0.2">
      <c r="A6" s="161" t="s">
        <v>540</v>
      </c>
    </row>
    <row r="7" spans="1:1" ht="24.75" customHeight="1" x14ac:dyDescent="0.4">
      <c r="A7" s="158" t="s">
        <v>537</v>
      </c>
    </row>
    <row r="8" spans="1:1" ht="20.25" x14ac:dyDescent="0.3">
      <c r="A8" s="159" t="s">
        <v>539</v>
      </c>
    </row>
    <row r="9" spans="1:1" ht="20.25" x14ac:dyDescent="0.2">
      <c r="A9" s="160" t="s">
        <v>538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3"/>
  <dimension ref="A1:BN23"/>
  <sheetViews>
    <sheetView workbookViewId="0">
      <pane xSplit="5" ySplit="8" topLeftCell="F9" activePane="bottomRight" state="frozen"/>
      <selection pane="topRight" activeCell="C5" sqref="C5:E5"/>
      <selection pane="bottomLeft" activeCell="C5" sqref="C5:E5"/>
      <selection pane="bottomRight" activeCell="BL23" sqref="BL23"/>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hidden="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5.5703125" style="1" customWidth="1"/>
    <col min="66" max="66" width="17.28515625" style="1" customWidth="1"/>
  </cols>
  <sheetData>
    <row r="1" spans="1:66" x14ac:dyDescent="0.2">
      <c r="A1" s="111" t="s">
        <v>1</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c r="AH1" s="112"/>
      <c r="AI1" s="112"/>
      <c r="AJ1" s="112"/>
      <c r="AK1" s="112"/>
      <c r="AL1" s="112"/>
      <c r="AM1" s="112"/>
      <c r="AN1" s="112"/>
      <c r="AO1" s="112"/>
      <c r="AP1" s="112"/>
      <c r="AQ1" s="112"/>
      <c r="AR1" s="112"/>
      <c r="AS1" s="112"/>
      <c r="AT1" s="112"/>
      <c r="AU1" s="112"/>
      <c r="AV1" s="112"/>
      <c r="AW1" s="112"/>
      <c r="AX1" s="112"/>
      <c r="AY1" s="112"/>
      <c r="AZ1" s="112"/>
      <c r="BA1" s="112"/>
      <c r="BB1" s="112"/>
      <c r="BC1" s="112"/>
      <c r="BD1" s="112"/>
      <c r="BE1" s="112"/>
      <c r="BF1" s="112"/>
      <c r="BG1" s="112"/>
      <c r="BH1" s="112"/>
      <c r="BI1" s="112"/>
      <c r="BJ1" s="112"/>
      <c r="BK1" s="112"/>
      <c r="BL1" s="112"/>
      <c r="BM1" s="112"/>
      <c r="BN1" s="113"/>
    </row>
    <row r="2" spans="1:66" ht="12.75" hidden="1" customHeight="1" x14ac:dyDescent="0.2">
      <c r="A2" s="7"/>
      <c r="B2" s="7"/>
      <c r="C2" s="7">
        <v>1</v>
      </c>
      <c r="D2" s="7">
        <f>FLOOR((C2+3)/4,1)</f>
        <v>1</v>
      </c>
      <c r="E2" s="7"/>
      <c r="F2" s="7"/>
      <c r="G2" s="58"/>
      <c r="H2" s="58">
        <v>192</v>
      </c>
      <c r="I2" s="60">
        <v>190</v>
      </c>
      <c r="J2" s="60">
        <f>H2+I2</f>
        <v>382</v>
      </c>
      <c r="K2" s="60"/>
      <c r="L2" s="60"/>
      <c r="M2" s="60"/>
      <c r="N2" s="70">
        <v>1</v>
      </c>
      <c r="O2" s="63"/>
      <c r="P2" s="63">
        <v>193</v>
      </c>
      <c r="Q2" s="63">
        <v>193</v>
      </c>
      <c r="R2" s="63">
        <f>P2+Q2</f>
        <v>386</v>
      </c>
      <c r="S2" s="63"/>
      <c r="T2" s="63"/>
      <c r="U2" s="63"/>
      <c r="V2" s="71">
        <v>2</v>
      </c>
      <c r="W2" s="66"/>
      <c r="X2" s="66">
        <v>198</v>
      </c>
      <c r="Y2" s="66">
        <v>198</v>
      </c>
      <c r="Z2" s="66">
        <f>X2+Y2</f>
        <v>396</v>
      </c>
      <c r="AA2" s="66"/>
      <c r="AB2" s="66"/>
      <c r="AC2" s="66"/>
      <c r="AD2" s="72">
        <v>3</v>
      </c>
      <c r="AE2" s="63"/>
      <c r="AF2" s="63">
        <v>177</v>
      </c>
      <c r="AG2" s="63">
        <v>177</v>
      </c>
      <c r="AH2" s="63">
        <f>AF2+AG2</f>
        <v>354</v>
      </c>
      <c r="AI2" s="63"/>
      <c r="AJ2" s="63"/>
      <c r="AK2" s="63"/>
      <c r="AL2" s="71">
        <v>4</v>
      </c>
      <c r="AM2" s="66"/>
      <c r="AN2" s="66">
        <v>178</v>
      </c>
      <c r="AO2" s="66">
        <v>178</v>
      </c>
      <c r="AP2" s="66">
        <f>AN2+AO2</f>
        <v>356</v>
      </c>
      <c r="AQ2" s="66"/>
      <c r="AR2" s="66"/>
      <c r="AS2" s="66"/>
      <c r="AT2" s="72">
        <v>5</v>
      </c>
      <c r="AU2" s="63"/>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N2"/>
    </row>
    <row r="3" spans="1:66" x14ac:dyDescent="0.2">
      <c r="A3" s="92" t="s">
        <v>2</v>
      </c>
      <c r="B3" s="94"/>
      <c r="C3" s="89" t="str">
        <f>Instellingen!B3</f>
        <v>kring de Oude IJssel</v>
      </c>
      <c r="D3" s="90"/>
      <c r="E3" s="91"/>
      <c r="F3" s="92" t="s">
        <v>3</v>
      </c>
      <c r="G3" s="93"/>
      <c r="H3" s="93"/>
      <c r="I3" s="93"/>
      <c r="J3" s="93"/>
      <c r="K3" s="93"/>
      <c r="L3" s="93"/>
      <c r="M3" s="93"/>
      <c r="N3" s="94"/>
      <c r="O3" s="114">
        <v>6</v>
      </c>
      <c r="P3" s="115"/>
      <c r="Q3" s="115"/>
      <c r="R3" s="115"/>
      <c r="S3" s="115"/>
      <c r="T3" s="115"/>
      <c r="U3" s="115"/>
      <c r="V3" s="116"/>
      <c r="W3" s="117"/>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19"/>
      <c r="BC3" s="92" t="s">
        <v>4</v>
      </c>
      <c r="BD3" s="93"/>
      <c r="BE3" s="93"/>
      <c r="BF3" s="93"/>
      <c r="BG3" s="93"/>
      <c r="BH3" s="93"/>
      <c r="BI3" s="93"/>
      <c r="BJ3" s="93"/>
      <c r="BK3" s="94"/>
      <c r="BL3" s="19">
        <f>Instellingen!B6</f>
        <v>3</v>
      </c>
      <c r="BM3" s="117"/>
      <c r="BN3" s="118"/>
    </row>
    <row r="4" spans="1:66" x14ac:dyDescent="0.2">
      <c r="A4" s="92" t="s">
        <v>5</v>
      </c>
      <c r="B4" s="94"/>
      <c r="C4" s="126" t="s">
        <v>47</v>
      </c>
      <c r="D4" s="90"/>
      <c r="E4" s="91"/>
      <c r="F4" s="92" t="s">
        <v>7</v>
      </c>
      <c r="G4" s="93"/>
      <c r="H4" s="93"/>
      <c r="I4" s="93"/>
      <c r="J4" s="93"/>
      <c r="K4" s="93"/>
      <c r="L4" s="93"/>
      <c r="M4" s="93"/>
      <c r="N4" s="94"/>
      <c r="O4" s="89">
        <f>Instellingen!B7</f>
        <v>1</v>
      </c>
      <c r="P4" s="90"/>
      <c r="Q4" s="90"/>
      <c r="R4" s="90"/>
      <c r="S4" s="90"/>
      <c r="T4" s="90"/>
      <c r="U4" s="90"/>
      <c r="V4" s="91"/>
      <c r="W4" s="120"/>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2"/>
      <c r="BC4" s="92"/>
      <c r="BD4" s="93"/>
      <c r="BE4" s="93"/>
      <c r="BF4" s="93"/>
      <c r="BG4" s="93"/>
      <c r="BH4" s="93"/>
      <c r="BI4" s="93"/>
      <c r="BJ4" s="93"/>
      <c r="BK4" s="94"/>
      <c r="BL4" s="19"/>
      <c r="BM4" s="120"/>
      <c r="BN4" s="121"/>
    </row>
    <row r="5" spans="1:66" x14ac:dyDescent="0.2">
      <c r="A5" s="92" t="s">
        <v>8</v>
      </c>
      <c r="B5" s="94"/>
      <c r="C5" s="126"/>
      <c r="D5" s="90"/>
      <c r="E5" s="91"/>
      <c r="F5" s="92" t="s">
        <v>9</v>
      </c>
      <c r="G5" s="93"/>
      <c r="H5" s="93"/>
      <c r="I5" s="93"/>
      <c r="J5" s="93"/>
      <c r="K5" s="93"/>
      <c r="L5" s="93"/>
      <c r="M5" s="93"/>
      <c r="N5" s="94"/>
      <c r="O5" s="89">
        <f>Instellingen!B5</f>
        <v>99</v>
      </c>
      <c r="P5" s="90"/>
      <c r="Q5" s="90"/>
      <c r="R5" s="90"/>
      <c r="S5" s="90"/>
      <c r="T5" s="90"/>
      <c r="U5" s="90"/>
      <c r="V5" s="91"/>
      <c r="W5" s="123"/>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24"/>
      <c r="AY5" s="124"/>
      <c r="AZ5" s="124"/>
      <c r="BA5" s="124"/>
      <c r="BB5" s="125"/>
      <c r="BC5" s="92" t="s">
        <v>10</v>
      </c>
      <c r="BD5" s="93"/>
      <c r="BE5" s="93"/>
      <c r="BF5" s="93"/>
      <c r="BG5" s="93"/>
      <c r="BH5" s="93"/>
      <c r="BI5" s="93"/>
      <c r="BJ5" s="93"/>
      <c r="BK5" s="94"/>
      <c r="BL5" s="6">
        <v>2</v>
      </c>
      <c r="BM5" s="120"/>
      <c r="BN5" s="121"/>
    </row>
    <row r="6" spans="1:66" ht="12.75" customHeight="1" x14ac:dyDescent="0.2">
      <c r="A6" s="95"/>
      <c r="B6" s="95"/>
      <c r="C6" s="95"/>
      <c r="D6" s="95"/>
      <c r="E6" s="96"/>
      <c r="F6" s="57" t="s">
        <v>11</v>
      </c>
      <c r="G6" s="99" t="str">
        <f>Instellingen!B36</f>
        <v>HC Lathum</v>
      </c>
      <c r="H6" s="100"/>
      <c r="I6" s="100"/>
      <c r="J6" s="100"/>
      <c r="K6" s="100"/>
      <c r="L6" s="100"/>
      <c r="M6" s="100"/>
      <c r="N6" s="101"/>
      <c r="O6" s="102" t="str">
        <f>Instellingen!B37</f>
        <v>Beek</v>
      </c>
      <c r="P6" s="103"/>
      <c r="Q6" s="103"/>
      <c r="R6" s="103"/>
      <c r="S6" s="103"/>
      <c r="T6" s="103"/>
      <c r="U6" s="103"/>
      <c r="V6" s="104"/>
      <c r="W6" s="105" t="str">
        <f>Instellingen!B38</f>
        <v>Dinxperlo</v>
      </c>
      <c r="X6" s="106"/>
      <c r="Y6" s="106"/>
      <c r="Z6" s="106"/>
      <c r="AA6" s="106"/>
      <c r="AB6" s="106"/>
      <c r="AC6" s="106"/>
      <c r="AD6" s="107"/>
      <c r="AE6" s="102">
        <f>Instellingen!B39</f>
        <v>0</v>
      </c>
      <c r="AF6" s="103"/>
      <c r="AG6" s="103"/>
      <c r="AH6" s="103"/>
      <c r="AI6" s="103"/>
      <c r="AJ6" s="103"/>
      <c r="AK6" s="103"/>
      <c r="AL6" s="104"/>
      <c r="AM6" s="105">
        <f>Instellingen!B40</f>
        <v>0</v>
      </c>
      <c r="AN6" s="106"/>
      <c r="AO6" s="106"/>
      <c r="AP6" s="106"/>
      <c r="AQ6" s="106"/>
      <c r="AR6" s="106"/>
      <c r="AS6" s="106"/>
      <c r="AT6" s="107"/>
      <c r="AU6" s="102">
        <f>Instellingen!B41</f>
        <v>0</v>
      </c>
      <c r="AV6" s="103"/>
      <c r="AW6" s="103"/>
      <c r="AX6" s="103"/>
      <c r="AY6" s="103"/>
      <c r="AZ6" s="103"/>
      <c r="BA6" s="103"/>
      <c r="BB6" s="104"/>
      <c r="BC6" s="92" t="s">
        <v>12</v>
      </c>
      <c r="BD6" s="93"/>
      <c r="BE6" s="93"/>
      <c r="BF6" s="93"/>
      <c r="BG6" s="93"/>
      <c r="BH6" s="94"/>
      <c r="BI6" s="35" t="s">
        <v>13</v>
      </c>
      <c r="BJ6" s="56"/>
      <c r="BK6" s="36"/>
      <c r="BL6" s="26">
        <v>204</v>
      </c>
      <c r="BM6" s="120"/>
      <c r="BN6" s="121"/>
    </row>
    <row r="7" spans="1:66" ht="12.75" customHeight="1" x14ac:dyDescent="0.2">
      <c r="A7" s="97"/>
      <c r="B7" s="97"/>
      <c r="C7" s="97"/>
      <c r="D7" s="97"/>
      <c r="E7" s="98"/>
      <c r="F7" s="57" t="s">
        <v>14</v>
      </c>
      <c r="G7" s="108" t="str">
        <f>Instellingen!C36</f>
        <v>25/26 april</v>
      </c>
      <c r="H7" s="109"/>
      <c r="I7" s="109"/>
      <c r="J7" s="109"/>
      <c r="K7" s="109"/>
      <c r="L7" s="109"/>
      <c r="M7" s="109"/>
      <c r="N7" s="110"/>
      <c r="O7" s="102" t="str">
        <f>Instellingen!C37</f>
        <v>16/17 mei</v>
      </c>
      <c r="P7" s="103"/>
      <c r="Q7" s="103"/>
      <c r="R7" s="103"/>
      <c r="S7" s="103"/>
      <c r="T7" s="103"/>
      <c r="U7" s="103"/>
      <c r="V7" s="104"/>
      <c r="W7" s="105" t="str">
        <f>Instellingen!C38</f>
        <v>13/14 juni</v>
      </c>
      <c r="X7" s="106"/>
      <c r="Y7" s="106"/>
      <c r="Z7" s="106"/>
      <c r="AA7" s="106"/>
      <c r="AB7" s="106"/>
      <c r="AC7" s="106"/>
      <c r="AD7" s="107"/>
      <c r="AE7" s="102">
        <f>Instellingen!C39</f>
        <v>0</v>
      </c>
      <c r="AF7" s="103"/>
      <c r="AG7" s="103"/>
      <c r="AH7" s="103"/>
      <c r="AI7" s="103"/>
      <c r="AJ7" s="103"/>
      <c r="AK7" s="103"/>
      <c r="AL7" s="104"/>
      <c r="AM7" s="105">
        <f>Instellingen!C40</f>
        <v>0</v>
      </c>
      <c r="AN7" s="106"/>
      <c r="AO7" s="106"/>
      <c r="AP7" s="106"/>
      <c r="AQ7" s="106"/>
      <c r="AR7" s="106"/>
      <c r="AS7" s="106"/>
      <c r="AT7" s="107"/>
      <c r="AU7" s="102" t="str">
        <f>Instellingen!C41</f>
        <v xml:space="preserve"> </v>
      </c>
      <c r="AV7" s="103"/>
      <c r="AW7" s="103"/>
      <c r="AX7" s="103"/>
      <c r="AY7" s="103"/>
      <c r="AZ7" s="103"/>
      <c r="BA7" s="103"/>
      <c r="BB7" s="104"/>
      <c r="BC7" s="68" t="s">
        <v>15</v>
      </c>
      <c r="BD7" s="3" t="s">
        <v>15</v>
      </c>
      <c r="BE7" s="8" t="s">
        <v>16</v>
      </c>
      <c r="BF7" s="8" t="s">
        <v>16</v>
      </c>
      <c r="BG7" s="8" t="s">
        <v>16</v>
      </c>
      <c r="BH7" s="8" t="s">
        <v>16</v>
      </c>
      <c r="BI7" s="30" t="s">
        <v>17</v>
      </c>
      <c r="BJ7" s="28" t="s">
        <v>17</v>
      </c>
      <c r="BK7" s="9"/>
      <c r="BL7" s="3"/>
      <c r="BM7" s="123"/>
      <c r="BN7" s="124"/>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5" t="s">
        <v>38</v>
      </c>
      <c r="BN8" s="2" t="s">
        <v>39</v>
      </c>
    </row>
    <row r="9" spans="1:66" x14ac:dyDescent="0.2">
      <c r="A9" s="1">
        <v>1</v>
      </c>
      <c r="B9" s="1" t="s">
        <v>121</v>
      </c>
      <c r="C9" s="1" t="s">
        <v>122</v>
      </c>
      <c r="D9" s="1" t="s">
        <v>123</v>
      </c>
      <c r="E9" s="1" t="s">
        <v>47</v>
      </c>
      <c r="F9" s="1" t="s">
        <v>124</v>
      </c>
      <c r="H9" s="59">
        <v>238</v>
      </c>
      <c r="I9" s="59">
        <v>0</v>
      </c>
      <c r="J9" s="60">
        <f>H9+I9</f>
        <v>238</v>
      </c>
      <c r="K9" s="59">
        <v>70</v>
      </c>
      <c r="L9" s="59">
        <v>80</v>
      </c>
      <c r="M9" s="59">
        <v>1</v>
      </c>
      <c r="N9" s="61">
        <v>1</v>
      </c>
      <c r="O9" s="62">
        <v>1</v>
      </c>
      <c r="P9" s="62">
        <v>242</v>
      </c>
      <c r="Q9" s="62">
        <v>0</v>
      </c>
      <c r="R9" s="63">
        <f>P9+Q9</f>
        <v>242</v>
      </c>
      <c r="S9" s="62">
        <v>65</v>
      </c>
      <c r="T9" s="62">
        <v>70</v>
      </c>
      <c r="U9" s="62">
        <v>1</v>
      </c>
      <c r="V9" s="64">
        <v>1</v>
      </c>
      <c r="X9" s="65">
        <v>229.5</v>
      </c>
      <c r="Y9" s="65">
        <v>0</v>
      </c>
      <c r="Z9" s="66">
        <f>X9+Y9</f>
        <v>229.5</v>
      </c>
      <c r="AA9" s="65">
        <v>6.5</v>
      </c>
      <c r="AB9" s="65">
        <v>7</v>
      </c>
      <c r="AC9" s="65">
        <v>1</v>
      </c>
      <c r="AD9" s="67">
        <v>1</v>
      </c>
      <c r="BC9">
        <f>N9+V9+AD9+AL9+AT9+BB9</f>
        <v>3</v>
      </c>
      <c r="BD9">
        <f>J9+R9+Z9+AH9+AP9+AX9</f>
        <v>709.5</v>
      </c>
      <c r="BE9" s="31">
        <f>IF($O$4&gt;0,(LARGE(($N9,$V9,$AD9,$AL9,$AT9,$BB9),1)),"0")</f>
        <v>1</v>
      </c>
      <c r="BG9">
        <v>229.5</v>
      </c>
      <c r="BH9">
        <v>0</v>
      </c>
      <c r="BI9" s="31">
        <f>BC9-BE9-BF9</f>
        <v>2</v>
      </c>
      <c r="BJ9">
        <f>BD9-BG9-BH9</f>
        <v>480</v>
      </c>
      <c r="BK9" s="1">
        <v>1</v>
      </c>
      <c r="BN9" s="88" t="s">
        <v>501</v>
      </c>
    </row>
    <row r="10" spans="1:66" x14ac:dyDescent="0.2">
      <c r="A10" s="1">
        <v>2</v>
      </c>
      <c r="B10" s="1" t="s">
        <v>125</v>
      </c>
      <c r="C10" s="1" t="s">
        <v>126</v>
      </c>
      <c r="D10" s="1" t="s">
        <v>127</v>
      </c>
      <c r="E10" s="1" t="s">
        <v>47</v>
      </c>
      <c r="F10" s="1" t="s">
        <v>128</v>
      </c>
      <c r="H10" s="59">
        <v>235</v>
      </c>
      <c r="I10" s="59">
        <v>0</v>
      </c>
      <c r="J10" s="60">
        <f>H10+I10</f>
        <v>235</v>
      </c>
      <c r="K10" s="59">
        <v>70</v>
      </c>
      <c r="L10" s="59">
        <v>75</v>
      </c>
      <c r="M10" s="59">
        <v>2</v>
      </c>
      <c r="N10" s="61">
        <v>2</v>
      </c>
      <c r="O10" s="62">
        <v>1</v>
      </c>
      <c r="P10" s="62">
        <v>226</v>
      </c>
      <c r="Q10" s="62">
        <v>0</v>
      </c>
      <c r="R10" s="63">
        <f>P10+Q10</f>
        <v>226</v>
      </c>
      <c r="S10" s="62">
        <v>65</v>
      </c>
      <c r="T10" s="62">
        <v>70</v>
      </c>
      <c r="U10" s="62">
        <v>2</v>
      </c>
      <c r="V10" s="64">
        <v>2</v>
      </c>
      <c r="X10" s="65">
        <v>225.5</v>
      </c>
      <c r="Y10" s="65">
        <v>0</v>
      </c>
      <c r="Z10" s="66">
        <f>X10+Y10</f>
        <v>225.5</v>
      </c>
      <c r="AA10" s="65">
        <v>6</v>
      </c>
      <c r="AB10" s="65">
        <v>7</v>
      </c>
      <c r="AC10" s="65">
        <v>2</v>
      </c>
      <c r="AD10" s="67">
        <v>2</v>
      </c>
      <c r="BC10">
        <f>N10+V10+AD10+AL10+AT10+BB10</f>
        <v>6</v>
      </c>
      <c r="BD10">
        <f>J10+R10+Z10+AH10+AP10+AX10</f>
        <v>686.5</v>
      </c>
      <c r="BE10" s="31">
        <f>IF($O$4&gt;0,(LARGE(($N10,$V10,$AD10,$AL10,$AT10,$BB10),1)),"0")</f>
        <v>2</v>
      </c>
      <c r="BG10">
        <v>225.5</v>
      </c>
      <c r="BH10">
        <v>0</v>
      </c>
      <c r="BI10" s="31">
        <f>BC10-BE10-BF10</f>
        <v>4</v>
      </c>
      <c r="BJ10">
        <f>BD10-BG10-BH10</f>
        <v>461</v>
      </c>
      <c r="BK10" s="1">
        <v>2</v>
      </c>
    </row>
    <row r="11" spans="1:66" x14ac:dyDescent="0.2">
      <c r="A11" s="1">
        <v>3</v>
      </c>
      <c r="B11" s="1" t="s">
        <v>129</v>
      </c>
      <c r="C11" s="1" t="s">
        <v>130</v>
      </c>
      <c r="D11" s="1" t="s">
        <v>131</v>
      </c>
      <c r="E11" s="1" t="s">
        <v>47</v>
      </c>
      <c r="F11" s="1" t="s">
        <v>132</v>
      </c>
      <c r="H11" s="59">
        <v>231.5</v>
      </c>
      <c r="I11" s="59">
        <v>0</v>
      </c>
      <c r="J11" s="60">
        <f>H11+I11</f>
        <v>231.5</v>
      </c>
      <c r="K11" s="59">
        <v>70</v>
      </c>
      <c r="L11" s="59">
        <v>75</v>
      </c>
      <c r="M11" s="59">
        <v>3</v>
      </c>
      <c r="N11" s="61">
        <v>3</v>
      </c>
      <c r="O11" s="62">
        <v>1</v>
      </c>
      <c r="P11" s="62">
        <v>226</v>
      </c>
      <c r="Q11" s="62">
        <v>0</v>
      </c>
      <c r="R11" s="63">
        <f>P11+Q11</f>
        <v>226</v>
      </c>
      <c r="S11" s="62">
        <v>65</v>
      </c>
      <c r="T11" s="62">
        <v>65</v>
      </c>
      <c r="U11" s="62">
        <v>3</v>
      </c>
      <c r="V11" s="64">
        <v>3</v>
      </c>
      <c r="X11" s="65">
        <v>198</v>
      </c>
      <c r="Y11" s="65">
        <v>0</v>
      </c>
      <c r="Z11" s="66">
        <f>X11+Y11</f>
        <v>198</v>
      </c>
      <c r="AA11" s="65">
        <v>6.5</v>
      </c>
      <c r="AB11" s="65">
        <v>5.5</v>
      </c>
      <c r="AC11" s="65">
        <v>9</v>
      </c>
      <c r="AD11" s="67">
        <v>9</v>
      </c>
      <c r="BC11">
        <f>N11+V11+AD11+AL11+AT11+BB11</f>
        <v>15</v>
      </c>
      <c r="BD11">
        <f>J11+R11+Z11+AH11+AP11+AX11</f>
        <v>655.5</v>
      </c>
      <c r="BE11" s="31">
        <f>IF($O$4&gt;0,(LARGE(($N11,$V11,$AD11,$AL11,$AT11,$BB11),1)),"0")</f>
        <v>9</v>
      </c>
      <c r="BG11">
        <v>198</v>
      </c>
      <c r="BH11">
        <v>0</v>
      </c>
      <c r="BI11" s="31">
        <f>BC11-BE11-BF11</f>
        <v>6</v>
      </c>
      <c r="BJ11">
        <f>BD11-BG11-BH11</f>
        <v>457.5</v>
      </c>
      <c r="BK11" s="1">
        <v>3</v>
      </c>
    </row>
    <row r="12" spans="1:66" x14ac:dyDescent="0.2">
      <c r="A12" s="1">
        <v>4</v>
      </c>
      <c r="B12" s="1" t="s">
        <v>133</v>
      </c>
      <c r="C12" s="1" t="s">
        <v>134</v>
      </c>
      <c r="D12" s="1" t="s">
        <v>135</v>
      </c>
      <c r="E12" s="1" t="s">
        <v>47</v>
      </c>
      <c r="F12" s="1" t="s">
        <v>136</v>
      </c>
      <c r="H12" s="59">
        <v>230</v>
      </c>
      <c r="I12" s="59">
        <v>0</v>
      </c>
      <c r="J12" s="60">
        <f>H12+I12</f>
        <v>230</v>
      </c>
      <c r="K12" s="59">
        <v>70</v>
      </c>
      <c r="L12" s="59">
        <v>70</v>
      </c>
      <c r="M12" s="59">
        <v>4</v>
      </c>
      <c r="N12" s="61">
        <v>4</v>
      </c>
      <c r="O12" s="62">
        <v>1</v>
      </c>
      <c r="P12" s="62">
        <v>214.5</v>
      </c>
      <c r="Q12" s="62">
        <v>0</v>
      </c>
      <c r="R12" s="63">
        <f>P12+Q12</f>
        <v>214.5</v>
      </c>
      <c r="S12" s="62">
        <v>60</v>
      </c>
      <c r="T12" s="62">
        <v>65</v>
      </c>
      <c r="U12" s="62">
        <v>6</v>
      </c>
      <c r="V12" s="64">
        <v>6</v>
      </c>
      <c r="X12" s="65">
        <v>217.5</v>
      </c>
      <c r="Y12" s="65">
        <v>0</v>
      </c>
      <c r="Z12" s="66">
        <f>X12+Y12</f>
        <v>217.5</v>
      </c>
      <c r="AA12" s="65">
        <v>6</v>
      </c>
      <c r="AB12" s="65">
        <v>6.5</v>
      </c>
      <c r="AC12" s="65">
        <v>5</v>
      </c>
      <c r="AD12" s="67">
        <v>5</v>
      </c>
      <c r="BC12">
        <f>N12+V12+AD12+AL12+AT12+BB12</f>
        <v>15</v>
      </c>
      <c r="BD12">
        <f>J12+R12+Z12+AH12+AP12+AX12</f>
        <v>662</v>
      </c>
      <c r="BE12" s="31">
        <f>IF($O$4&gt;0,(LARGE(($N12,$V12,$AD12,$AL12,$AT12,$BB12),1)),"0")</f>
        <v>6</v>
      </c>
      <c r="BG12">
        <v>214.5</v>
      </c>
      <c r="BH12">
        <v>0</v>
      </c>
      <c r="BI12" s="31">
        <f>BC12-BE12-BF12</f>
        <v>9</v>
      </c>
      <c r="BJ12">
        <f>BD12-BG12-BH12</f>
        <v>447.5</v>
      </c>
      <c r="BK12" s="1">
        <v>4</v>
      </c>
    </row>
    <row r="13" spans="1:66" x14ac:dyDescent="0.2">
      <c r="A13" s="1">
        <v>5</v>
      </c>
      <c r="B13" s="1" t="s">
        <v>424</v>
      </c>
      <c r="C13" s="1" t="s">
        <v>134</v>
      </c>
      <c r="D13" s="1" t="s">
        <v>425</v>
      </c>
      <c r="E13" s="1" t="s">
        <v>47</v>
      </c>
      <c r="F13" s="1" t="s">
        <v>136</v>
      </c>
      <c r="J13" s="60">
        <f>H13+I13</f>
        <v>0</v>
      </c>
      <c r="N13" s="61">
        <v>99</v>
      </c>
      <c r="O13" s="62">
        <v>1</v>
      </c>
      <c r="P13" s="62">
        <v>214</v>
      </c>
      <c r="Q13" s="62">
        <v>0</v>
      </c>
      <c r="R13" s="63">
        <f>P13+Q13</f>
        <v>214</v>
      </c>
      <c r="S13" s="62">
        <v>60</v>
      </c>
      <c r="T13" s="62">
        <v>60</v>
      </c>
      <c r="U13" s="62">
        <v>7</v>
      </c>
      <c r="V13" s="64">
        <v>7</v>
      </c>
      <c r="X13" s="65">
        <v>219.5</v>
      </c>
      <c r="Y13" s="65">
        <v>0</v>
      </c>
      <c r="Z13" s="66">
        <f>X13+Y13</f>
        <v>219.5</v>
      </c>
      <c r="AA13" s="65">
        <v>6.5</v>
      </c>
      <c r="AB13" s="65">
        <v>6.5</v>
      </c>
      <c r="AC13" s="65">
        <v>3</v>
      </c>
      <c r="AD13" s="67">
        <v>3</v>
      </c>
      <c r="BC13">
        <f>N13+V13+AD13+AL13+AT13+BB13</f>
        <v>109</v>
      </c>
      <c r="BD13">
        <f>J13+R13+Z13+AH13+AP13+AX13</f>
        <v>433.5</v>
      </c>
      <c r="BE13" s="31">
        <f>IF($O$4&gt;0,(LARGE(($N13,$V13,$AD13,$AL13,$AT13,$BB13),1)),"0")</f>
        <v>99</v>
      </c>
      <c r="BG13">
        <v>0</v>
      </c>
      <c r="BH13">
        <v>0</v>
      </c>
      <c r="BI13" s="31">
        <f>BC13-BE13-BF13</f>
        <v>10</v>
      </c>
      <c r="BJ13">
        <f>BD13-BG13-BH13</f>
        <v>433.5</v>
      </c>
      <c r="BK13" s="1">
        <v>5</v>
      </c>
    </row>
    <row r="14" spans="1:66" x14ac:dyDescent="0.2">
      <c r="A14" s="1">
        <v>6</v>
      </c>
      <c r="B14" s="1" t="s">
        <v>139</v>
      </c>
      <c r="C14" s="1" t="s">
        <v>140</v>
      </c>
      <c r="D14" s="1" t="s">
        <v>141</v>
      </c>
      <c r="E14" s="1" t="s">
        <v>47</v>
      </c>
      <c r="F14" s="1" t="s">
        <v>142</v>
      </c>
      <c r="H14" s="59">
        <v>220.5</v>
      </c>
      <c r="I14" s="59">
        <v>0</v>
      </c>
      <c r="J14" s="60">
        <f>H14+I14</f>
        <v>220.5</v>
      </c>
      <c r="K14" s="59">
        <v>70</v>
      </c>
      <c r="L14" s="59">
        <v>70</v>
      </c>
      <c r="M14" s="59">
        <v>6</v>
      </c>
      <c r="N14" s="61">
        <v>6</v>
      </c>
      <c r="O14" s="62">
        <v>1</v>
      </c>
      <c r="P14" s="62">
        <v>222</v>
      </c>
      <c r="Q14" s="62">
        <v>0</v>
      </c>
      <c r="R14" s="63">
        <f>P14+Q14</f>
        <v>222</v>
      </c>
      <c r="S14" s="62">
        <v>65</v>
      </c>
      <c r="T14" s="62">
        <v>70</v>
      </c>
      <c r="U14" s="62">
        <v>5</v>
      </c>
      <c r="V14" s="64">
        <v>5</v>
      </c>
      <c r="X14" s="65">
        <v>215</v>
      </c>
      <c r="Y14" s="65">
        <v>0</v>
      </c>
      <c r="Z14" s="66">
        <f>X14+Y14</f>
        <v>215</v>
      </c>
      <c r="AA14" s="65">
        <v>6.5</v>
      </c>
      <c r="AB14" s="65">
        <v>6.5</v>
      </c>
      <c r="AC14" s="65">
        <v>6</v>
      </c>
      <c r="AD14" s="67">
        <v>6</v>
      </c>
      <c r="BC14">
        <f>N14+V14+AD14+AL14+AT14+BB14</f>
        <v>17</v>
      </c>
      <c r="BD14">
        <f>J14+R14+Z14+AH14+AP14+AX14</f>
        <v>657.5</v>
      </c>
      <c r="BE14" s="31">
        <f>IF($O$4&gt;0,(LARGE(($N14,$V14,$AD14,$AL14,$AT14,$BB14),1)),"0")</f>
        <v>6</v>
      </c>
      <c r="BG14">
        <v>215</v>
      </c>
      <c r="BH14">
        <v>0</v>
      </c>
      <c r="BI14" s="31">
        <f>BC14-BE14-BF14</f>
        <v>11</v>
      </c>
      <c r="BJ14">
        <f>BD14-BG14-BH14</f>
        <v>442.5</v>
      </c>
      <c r="BK14" s="1">
        <v>6</v>
      </c>
    </row>
    <row r="15" spans="1:66" x14ac:dyDescent="0.2">
      <c r="A15" s="1">
        <v>7</v>
      </c>
      <c r="B15" s="1" t="s">
        <v>160</v>
      </c>
      <c r="C15" s="1" t="s">
        <v>161</v>
      </c>
      <c r="D15" s="1" t="s">
        <v>162</v>
      </c>
      <c r="E15" s="1" t="s">
        <v>47</v>
      </c>
      <c r="F15" s="1" t="s">
        <v>132</v>
      </c>
      <c r="H15" s="59">
        <v>208</v>
      </c>
      <c r="I15" s="59">
        <v>0</v>
      </c>
      <c r="J15" s="60">
        <f>H15+I15</f>
        <v>208</v>
      </c>
      <c r="K15" s="59">
        <v>65</v>
      </c>
      <c r="L15" s="59">
        <v>70</v>
      </c>
      <c r="M15" s="59">
        <v>12</v>
      </c>
      <c r="N15" s="61">
        <v>12</v>
      </c>
      <c r="O15" s="62">
        <v>1</v>
      </c>
      <c r="P15" s="62">
        <v>203.5</v>
      </c>
      <c r="Q15" s="62">
        <v>0</v>
      </c>
      <c r="R15" s="63">
        <f>P15+Q15</f>
        <v>203.5</v>
      </c>
      <c r="S15" s="62">
        <v>60</v>
      </c>
      <c r="T15" s="62">
        <v>60</v>
      </c>
      <c r="U15" s="62">
        <v>8</v>
      </c>
      <c r="V15" s="64">
        <v>8</v>
      </c>
      <c r="X15" s="65">
        <v>219</v>
      </c>
      <c r="Y15" s="65">
        <v>0</v>
      </c>
      <c r="Z15" s="66">
        <f>X15+Y15</f>
        <v>219</v>
      </c>
      <c r="AA15" s="65">
        <v>6.5</v>
      </c>
      <c r="AB15" s="65">
        <v>6.5</v>
      </c>
      <c r="AC15" s="65">
        <v>4</v>
      </c>
      <c r="AD15" s="67">
        <v>4</v>
      </c>
      <c r="BC15">
        <f>N15+V15+AD15+AL15+AT15+BB15</f>
        <v>24</v>
      </c>
      <c r="BD15">
        <f>J15+R15+Z15+AH15+AP15+AX15</f>
        <v>630.5</v>
      </c>
      <c r="BE15" s="31">
        <f>IF($O$4&gt;0,(LARGE(($N15,$V15,$AD15,$AL15,$AT15,$BB15),1)),"0")</f>
        <v>12</v>
      </c>
      <c r="BG15">
        <v>208</v>
      </c>
      <c r="BH15">
        <v>0</v>
      </c>
      <c r="BI15" s="31">
        <f>BC15-BE15-BF15</f>
        <v>12</v>
      </c>
      <c r="BJ15">
        <f>BD15-BG15-BH15</f>
        <v>422.5</v>
      </c>
      <c r="BL15" s="1">
        <v>1</v>
      </c>
    </row>
    <row r="16" spans="1:66" x14ac:dyDescent="0.2">
      <c r="A16" s="1">
        <v>8</v>
      </c>
      <c r="B16" s="1" t="s">
        <v>146</v>
      </c>
      <c r="C16" s="1" t="s">
        <v>147</v>
      </c>
      <c r="D16" s="1" t="s">
        <v>148</v>
      </c>
      <c r="E16" s="1" t="s">
        <v>47</v>
      </c>
      <c r="F16" s="1" t="s">
        <v>149</v>
      </c>
      <c r="H16" s="59">
        <v>215.5</v>
      </c>
      <c r="I16" s="59">
        <v>0</v>
      </c>
      <c r="J16" s="60">
        <f>H16+I16</f>
        <v>215.5</v>
      </c>
      <c r="K16" s="59">
        <v>70</v>
      </c>
      <c r="L16" s="59">
        <v>70</v>
      </c>
      <c r="M16" s="59">
        <v>8</v>
      </c>
      <c r="N16" s="61">
        <v>8</v>
      </c>
      <c r="O16" s="62">
        <v>1</v>
      </c>
      <c r="P16" s="62">
        <v>223.5</v>
      </c>
      <c r="Q16" s="62">
        <v>0</v>
      </c>
      <c r="R16" s="63">
        <f>P16+Q16</f>
        <v>223.5</v>
      </c>
      <c r="S16" s="62">
        <v>65</v>
      </c>
      <c r="T16" s="62">
        <v>65</v>
      </c>
      <c r="U16" s="62">
        <v>4</v>
      </c>
      <c r="V16" s="64">
        <v>4</v>
      </c>
      <c r="X16" s="65">
        <v>204.5</v>
      </c>
      <c r="Y16" s="65">
        <v>0</v>
      </c>
      <c r="Z16" s="66">
        <f>X16+Y16</f>
        <v>204.5</v>
      </c>
      <c r="AA16" s="65">
        <v>6.5</v>
      </c>
      <c r="AB16" s="65">
        <v>6</v>
      </c>
      <c r="AC16" s="65">
        <v>8</v>
      </c>
      <c r="AD16" s="67">
        <v>8</v>
      </c>
      <c r="BC16">
        <f>N16+V16+AD16+AL16+AT16+BB16</f>
        <v>20</v>
      </c>
      <c r="BD16">
        <f>J16+R16+Z16+AH16+AP16+AX16</f>
        <v>643.5</v>
      </c>
      <c r="BE16" s="31">
        <f>IF($O$4&gt;0,(LARGE(($N16,$V16,$AD16,$AL16,$AT16,$BB16),1)),"0")</f>
        <v>8</v>
      </c>
      <c r="BG16">
        <v>204.5</v>
      </c>
      <c r="BH16">
        <v>0</v>
      </c>
      <c r="BI16" s="31">
        <f>BC16-BE16-BF16</f>
        <v>12</v>
      </c>
      <c r="BJ16">
        <f>BD16-BG16-BH16</f>
        <v>439</v>
      </c>
      <c r="BL16" s="1">
        <v>2</v>
      </c>
    </row>
    <row r="17" spans="1:62" x14ac:dyDescent="0.2">
      <c r="A17" s="1">
        <v>9</v>
      </c>
      <c r="B17" s="1" t="s">
        <v>143</v>
      </c>
      <c r="C17" s="1" t="s">
        <v>144</v>
      </c>
      <c r="D17" s="1" t="s">
        <v>145</v>
      </c>
      <c r="E17" s="1" t="s">
        <v>47</v>
      </c>
      <c r="F17" s="1" t="s">
        <v>132</v>
      </c>
      <c r="H17" s="59">
        <v>216.5</v>
      </c>
      <c r="I17" s="59">
        <v>0</v>
      </c>
      <c r="J17" s="60">
        <f>H17+I17</f>
        <v>216.5</v>
      </c>
      <c r="K17" s="59">
        <v>70</v>
      </c>
      <c r="L17" s="59">
        <v>70</v>
      </c>
      <c r="M17" s="59">
        <v>7</v>
      </c>
      <c r="N17" s="61">
        <v>7</v>
      </c>
      <c r="O17" s="62">
        <v>1</v>
      </c>
      <c r="P17" s="62">
        <v>200</v>
      </c>
      <c r="Q17" s="62">
        <v>0</v>
      </c>
      <c r="R17" s="63">
        <f>P17+Q17</f>
        <v>200</v>
      </c>
      <c r="S17" s="62">
        <v>55</v>
      </c>
      <c r="T17" s="62">
        <v>60</v>
      </c>
      <c r="U17" s="62">
        <v>10</v>
      </c>
      <c r="V17" s="64">
        <v>10</v>
      </c>
      <c r="X17" s="65">
        <v>210</v>
      </c>
      <c r="Y17" s="65">
        <v>0</v>
      </c>
      <c r="Z17" s="66">
        <f>X17+Y17</f>
        <v>210</v>
      </c>
      <c r="AA17" s="65">
        <v>6</v>
      </c>
      <c r="AB17" s="65">
        <v>6</v>
      </c>
      <c r="AC17" s="65">
        <v>7</v>
      </c>
      <c r="AD17" s="67">
        <v>7</v>
      </c>
      <c r="BC17">
        <f>N17+V17+AD17+AL17+AT17+BB17</f>
        <v>24</v>
      </c>
      <c r="BD17">
        <f>J17+R17+Z17+AH17+AP17+AX17</f>
        <v>626.5</v>
      </c>
      <c r="BE17" s="31">
        <f>IF($O$4&gt;0,(LARGE(($N17,$V17,$AD17,$AL17,$AT17,$BB17),1)),"0")</f>
        <v>10</v>
      </c>
      <c r="BG17">
        <v>200</v>
      </c>
      <c r="BH17">
        <v>0</v>
      </c>
      <c r="BI17" s="31">
        <f>BC17-BE17-BF17</f>
        <v>14</v>
      </c>
      <c r="BJ17">
        <f>BD17-BG17-BH17</f>
        <v>426.5</v>
      </c>
    </row>
    <row r="18" spans="1:62" x14ac:dyDescent="0.2">
      <c r="A18" s="1">
        <v>10</v>
      </c>
      <c r="B18" s="1" t="s">
        <v>150</v>
      </c>
      <c r="C18" s="1" t="s">
        <v>151</v>
      </c>
      <c r="D18" s="1" t="s">
        <v>152</v>
      </c>
      <c r="E18" s="1" t="s">
        <v>47</v>
      </c>
      <c r="F18" s="1" t="s">
        <v>142</v>
      </c>
      <c r="H18" s="59">
        <v>211</v>
      </c>
      <c r="I18" s="59">
        <v>0</v>
      </c>
      <c r="J18" s="60">
        <f>H18+I18</f>
        <v>211</v>
      </c>
      <c r="K18" s="59">
        <v>60</v>
      </c>
      <c r="L18" s="59">
        <v>70</v>
      </c>
      <c r="M18" s="59">
        <v>9</v>
      </c>
      <c r="N18" s="61">
        <v>9</v>
      </c>
      <c r="O18" s="62">
        <v>1</v>
      </c>
      <c r="P18" s="62">
        <v>192</v>
      </c>
      <c r="Q18" s="62">
        <v>0</v>
      </c>
      <c r="R18" s="63">
        <f>P18+Q18</f>
        <v>192</v>
      </c>
      <c r="S18" s="62">
        <v>55</v>
      </c>
      <c r="T18" s="62">
        <v>55</v>
      </c>
      <c r="U18" s="62">
        <v>11</v>
      </c>
      <c r="V18" s="64">
        <v>11</v>
      </c>
      <c r="X18" s="65">
        <v>191</v>
      </c>
      <c r="Y18" s="65">
        <v>0</v>
      </c>
      <c r="Z18" s="66">
        <f>X18+Y18</f>
        <v>191</v>
      </c>
      <c r="AA18" s="65">
        <v>5</v>
      </c>
      <c r="AB18" s="65">
        <v>6</v>
      </c>
      <c r="AC18" s="65">
        <v>10</v>
      </c>
      <c r="AD18" s="67">
        <v>10</v>
      </c>
      <c r="BC18">
        <f>N18+V18+AD18+AL18+AT18+BB18</f>
        <v>30</v>
      </c>
      <c r="BD18">
        <f>J18+R18+Z18+AH18+AP18+AX18</f>
        <v>594</v>
      </c>
      <c r="BE18" s="31">
        <f>IF($O$4&gt;0,(LARGE(($N18,$V18,$AD18,$AL18,$AT18,$BB18),1)),"0")</f>
        <v>11</v>
      </c>
      <c r="BG18">
        <v>192</v>
      </c>
      <c r="BH18">
        <v>0</v>
      </c>
      <c r="BI18" s="31">
        <f>BC18-BE18-BF18</f>
        <v>19</v>
      </c>
      <c r="BJ18">
        <f>BD18-BG18-BH18</f>
        <v>402</v>
      </c>
    </row>
    <row r="19" spans="1:62" x14ac:dyDescent="0.2">
      <c r="A19" s="1">
        <v>11</v>
      </c>
      <c r="B19" s="1" t="s">
        <v>137</v>
      </c>
      <c r="C19" s="1" t="s">
        <v>130</v>
      </c>
      <c r="D19" s="1" t="s">
        <v>138</v>
      </c>
      <c r="E19" s="1" t="s">
        <v>47</v>
      </c>
      <c r="F19" s="1" t="s">
        <v>132</v>
      </c>
      <c r="H19" s="59">
        <v>222</v>
      </c>
      <c r="I19" s="59">
        <v>0</v>
      </c>
      <c r="J19" s="60">
        <f>H19+I19</f>
        <v>222</v>
      </c>
      <c r="K19" s="59">
        <v>70</v>
      </c>
      <c r="L19" s="59">
        <v>70</v>
      </c>
      <c r="M19" s="59">
        <v>5</v>
      </c>
      <c r="N19" s="61">
        <v>5</v>
      </c>
      <c r="R19" s="63">
        <f>P19+Q19</f>
        <v>0</v>
      </c>
      <c r="V19" s="64">
        <v>99</v>
      </c>
      <c r="Z19" s="66">
        <f>X19+Y19</f>
        <v>0</v>
      </c>
      <c r="AD19" s="67">
        <v>99</v>
      </c>
      <c r="BC19">
        <f>N19+V19+AD19+AL19+AT19+BB19</f>
        <v>203</v>
      </c>
      <c r="BD19">
        <f>J19+R19+Z19+AH19+AP19+AX19</f>
        <v>222</v>
      </c>
      <c r="BE19" s="31">
        <f>IF($O$4&gt;0,(LARGE(($N19,$V19,$AD19,$AL19,$AT19,$BB19),1)),"0")</f>
        <v>99</v>
      </c>
      <c r="BG19">
        <v>0</v>
      </c>
      <c r="BH19">
        <v>0</v>
      </c>
      <c r="BI19" s="31">
        <f>BC19-BE19-BF19</f>
        <v>104</v>
      </c>
      <c r="BJ19">
        <f>BD19-BG19-BH19</f>
        <v>222</v>
      </c>
    </row>
    <row r="20" spans="1:62" x14ac:dyDescent="0.2">
      <c r="A20" s="1">
        <v>12</v>
      </c>
      <c r="B20" s="1" t="s">
        <v>426</v>
      </c>
      <c r="C20" s="1" t="s">
        <v>481</v>
      </c>
      <c r="D20" s="1" t="s">
        <v>427</v>
      </c>
      <c r="E20" s="1" t="s">
        <v>47</v>
      </c>
      <c r="F20" s="1" t="s">
        <v>142</v>
      </c>
      <c r="J20" s="60">
        <f>H20+I20</f>
        <v>0</v>
      </c>
      <c r="N20" s="61">
        <v>99</v>
      </c>
      <c r="O20" s="62">
        <v>1</v>
      </c>
      <c r="P20" s="62">
        <v>200.5</v>
      </c>
      <c r="Q20" s="62">
        <v>0</v>
      </c>
      <c r="R20" s="63">
        <f>P20+Q20</f>
        <v>200.5</v>
      </c>
      <c r="S20" s="62">
        <v>60</v>
      </c>
      <c r="T20" s="62">
        <v>60</v>
      </c>
      <c r="U20" s="62">
        <v>9</v>
      </c>
      <c r="V20" s="64">
        <v>9</v>
      </c>
      <c r="Z20" s="66">
        <f>X20+Y20</f>
        <v>0</v>
      </c>
      <c r="AD20" s="67">
        <v>99</v>
      </c>
      <c r="BC20">
        <f>N20+V20+AD20+AL20+AT20+BB20</f>
        <v>207</v>
      </c>
      <c r="BD20">
        <f>J20+R20+Z20+AH20+AP20+AX20</f>
        <v>200.5</v>
      </c>
      <c r="BE20" s="31">
        <f>IF($O$4&gt;0,(LARGE(($N20,$V20,$AD20,$AL20,$AT20,$BB20),1)),"0")</f>
        <v>99</v>
      </c>
      <c r="BG20">
        <v>0</v>
      </c>
      <c r="BH20">
        <v>0</v>
      </c>
      <c r="BI20" s="31">
        <f>BC20-BE20-BF20</f>
        <v>108</v>
      </c>
      <c r="BJ20">
        <f>BD20-BG20-BH20</f>
        <v>200.5</v>
      </c>
    </row>
    <row r="21" spans="1:62" x14ac:dyDescent="0.2">
      <c r="A21" s="1">
        <v>13</v>
      </c>
      <c r="B21" s="1" t="s">
        <v>153</v>
      </c>
      <c r="C21" s="1" t="s">
        <v>154</v>
      </c>
      <c r="D21" s="1" t="s">
        <v>155</v>
      </c>
      <c r="E21" s="1" t="s">
        <v>47</v>
      </c>
      <c r="F21" s="1" t="s">
        <v>136</v>
      </c>
      <c r="H21" s="59">
        <v>210.5</v>
      </c>
      <c r="I21" s="59">
        <v>0</v>
      </c>
      <c r="J21" s="60">
        <f>H21+I21</f>
        <v>210.5</v>
      </c>
      <c r="K21" s="59">
        <v>65</v>
      </c>
      <c r="L21" s="59">
        <v>70</v>
      </c>
      <c r="M21" s="59">
        <v>10</v>
      </c>
      <c r="N21" s="61">
        <v>10</v>
      </c>
      <c r="R21" s="63">
        <f>P21+Q21</f>
        <v>0</v>
      </c>
      <c r="V21" s="64">
        <v>99</v>
      </c>
      <c r="Z21" s="66">
        <f>X21+Y21</f>
        <v>0</v>
      </c>
      <c r="AD21" s="67">
        <v>99</v>
      </c>
      <c r="BC21">
        <f>N21+V21+AD21+AL21+AT21+BB21</f>
        <v>208</v>
      </c>
      <c r="BD21">
        <f>J21+R21+Z21+AH21+AP21+AX21</f>
        <v>210.5</v>
      </c>
      <c r="BE21" s="31">
        <f>IF($O$4&gt;0,(LARGE(($N21,$V21,$AD21,$AL21,$AT21,$BB21),1)),"0")</f>
        <v>99</v>
      </c>
      <c r="BG21">
        <v>0</v>
      </c>
      <c r="BH21">
        <v>0</v>
      </c>
      <c r="BI21" s="31">
        <f>BC21-BE21-BF21</f>
        <v>109</v>
      </c>
      <c r="BJ21">
        <f>BD21-BG21-BH21</f>
        <v>210.5</v>
      </c>
    </row>
    <row r="22" spans="1:62" x14ac:dyDescent="0.2">
      <c r="A22" s="1">
        <v>14</v>
      </c>
      <c r="B22" s="1" t="s">
        <v>156</v>
      </c>
      <c r="C22" s="1" t="s">
        <v>157</v>
      </c>
      <c r="D22" s="1" t="s">
        <v>158</v>
      </c>
      <c r="E22" s="1" t="s">
        <v>47</v>
      </c>
      <c r="F22" s="1" t="s">
        <v>159</v>
      </c>
      <c r="H22" s="59">
        <v>209.5</v>
      </c>
      <c r="I22" s="59">
        <v>0</v>
      </c>
      <c r="J22" s="60">
        <f>H22+I22</f>
        <v>209.5</v>
      </c>
      <c r="K22" s="59">
        <v>65</v>
      </c>
      <c r="L22" s="59">
        <v>70</v>
      </c>
      <c r="M22" s="59">
        <v>11</v>
      </c>
      <c r="N22" s="61">
        <v>11</v>
      </c>
      <c r="R22" s="63">
        <f>P22+Q22</f>
        <v>0</v>
      </c>
      <c r="V22" s="64">
        <v>99</v>
      </c>
      <c r="Z22" s="66">
        <f>X22+Y22</f>
        <v>0</v>
      </c>
      <c r="AD22" s="67">
        <v>99</v>
      </c>
      <c r="BC22">
        <f>N22+V22+AD22+AL22+AT22+BB22</f>
        <v>209</v>
      </c>
      <c r="BD22">
        <f>J22+R22+Z22+AH22+AP22+AX22</f>
        <v>209.5</v>
      </c>
      <c r="BE22" s="31">
        <f>IF($O$4&gt;0,(LARGE(($N22,$V22,$AD22,$AL22,$AT22,$BB22),1)),"0")</f>
        <v>99</v>
      </c>
      <c r="BG22">
        <v>0</v>
      </c>
      <c r="BH22">
        <v>0</v>
      </c>
      <c r="BI22" s="31">
        <f>BC22-BE22-BF22</f>
        <v>110</v>
      </c>
      <c r="BJ22">
        <f>BD22-BG22-BH22</f>
        <v>209.5</v>
      </c>
    </row>
    <row r="23" spans="1:62" x14ac:dyDescent="0.2">
      <c r="A23" s="1">
        <v>15</v>
      </c>
      <c r="B23" s="1" t="s">
        <v>163</v>
      </c>
      <c r="C23" s="1" t="s">
        <v>164</v>
      </c>
      <c r="D23" s="1" t="s">
        <v>165</v>
      </c>
      <c r="E23" s="1" t="s">
        <v>47</v>
      </c>
      <c r="F23" s="1" t="s">
        <v>132</v>
      </c>
      <c r="H23" s="59">
        <v>198.5</v>
      </c>
      <c r="I23" s="59">
        <v>0</v>
      </c>
      <c r="J23" s="60">
        <f>H23+I23</f>
        <v>198.5</v>
      </c>
      <c r="K23" s="59">
        <v>60</v>
      </c>
      <c r="L23" s="59">
        <v>65</v>
      </c>
      <c r="M23" s="59">
        <v>13</v>
      </c>
      <c r="N23" s="61">
        <v>13</v>
      </c>
      <c r="R23" s="63">
        <f>P23+Q23</f>
        <v>0</v>
      </c>
      <c r="V23" s="64">
        <v>99</v>
      </c>
      <c r="Z23" s="66">
        <f>X23+Y23</f>
        <v>0</v>
      </c>
      <c r="AD23" s="67">
        <v>99</v>
      </c>
      <c r="BC23">
        <f>N23+V23+AD23+AL23+AT23+BB23</f>
        <v>211</v>
      </c>
      <c r="BD23">
        <f>J23+R23+Z23+AH23+AP23+AX23</f>
        <v>198.5</v>
      </c>
      <c r="BE23" s="31">
        <f>IF($O$4&gt;0,(LARGE(($N23,$V23,$AD23,$AL23,$AT23,$BB23),1)),"0")</f>
        <v>99</v>
      </c>
      <c r="BG23">
        <v>0</v>
      </c>
      <c r="BH23">
        <v>0</v>
      </c>
      <c r="BI23" s="31">
        <f>BC23-BE23-BF23</f>
        <v>112</v>
      </c>
      <c r="BJ23">
        <f>BD23-BG23-BH23</f>
        <v>198.5</v>
      </c>
    </row>
  </sheetData>
  <sheetProtection sheet="1" objects="1" scenarios="1"/>
  <sortState xmlns:xlrd2="http://schemas.microsoft.com/office/spreadsheetml/2017/richdata2" ref="A9:XFD24">
    <sortCondition ref="BI9"/>
  </sortState>
  <mergeCells count="32">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s>
  <conditionalFormatting sqref="X2:Y2 P2:Q2 H2:I2 AF2:AG2 AN2:AO2 AV2:AW2 H9:I65346 AV9:AW65346 P9:Q65346 X9:Y65346 AF9:AG65346 AN9:AO65346">
    <cfRule type="cellIs" dxfId="2" priority="1" stopIfTrue="1" operator="greaterThanOrEqual">
      <formula>$BL$6</formula>
    </cfRule>
  </conditionalFormatting>
  <dataValidations count="9">
    <dataValidation type="list" allowBlank="1" showInputMessage="1" showErrorMessage="1" sqref="BM1:BM2 BM9:BM65346" xr:uid="{00000000-0002-0000-0900-000001000000}">
      <formula1>"ja,nee"</formula1>
    </dataValidation>
    <dataValidation operator="lessThanOrEqual" allowBlank="1" showInputMessage="1" showErrorMessage="1" sqref="BC9:BE23 AH8 AP8 AX8 J8:J23 J1:J2 R1:R2 AX1:AX2 AP1:AP2 AH1:AH2 Z1:Z2 BC1:BK8 BL1:BL4 BL7:BL8 Z8:Z23 R8:R23 BI9:BJ23" xr:uid="{00000000-0002-0000-0900-000002000000}"/>
    <dataValidation type="decimal" allowBlank="1" showInputMessage="1" showErrorMessage="1" sqref="H1:I2 P1:Q2 AV1:AW2 AN1:AO2 AF1:AG2 X1:Y2 H8:I65346 X8:Y65346 P8:Q65346 AF8:AG65346 AN8:AO65346 AV8:AW65346" xr:uid="{00000000-0002-0000-0900-000003000000}">
      <formula1>0</formula1>
      <formula2>400</formula2>
    </dataValidation>
    <dataValidation type="decimal" allowBlank="1" showInputMessage="1" showErrorMessage="1" sqref="K1:L2 S1:T2 AY1:AZ2 AQ1:AR2 AI1:AJ2 AA1:AB2 K8:L65346 AA8:AB65346 S8:T65346 AI8:AJ65346 AQ8:AR65346 AY8:AZ65346" xr:uid="{00000000-0002-0000-0900-000004000000}">
      <formula1>0</formula1>
      <formula2>99</formula2>
    </dataValidation>
    <dataValidation type="whole" allowBlank="1" showInputMessage="1" showErrorMessage="1" sqref="M1:N2 U1:V2 BA1:BB2 AS1:AT2 AK1:AL2 AC1:AD2 M8:N65346 AC8:AD65346 U8:V65346 AK8:AL65346 AS8:AT65346 BA8:BB65346" xr:uid="{00000000-0002-0000-0900-000005000000}">
      <formula1>0</formula1>
      <formula2>999</formula2>
    </dataValidation>
    <dataValidation type="whole" operator="lessThanOrEqual" allowBlank="1" showInputMessage="1" showErrorMessage="1" sqref="BL6" xr:uid="{00000000-0002-0000-0900-000006000000}">
      <formula1>400</formula1>
    </dataValidation>
    <dataValidation type="whole" operator="lessThanOrEqual" allowBlank="1" showInputMessage="1" showErrorMessage="1" sqref="BL5" xr:uid="{00000000-0002-0000-0900-000007000000}">
      <formula1>99</formula1>
    </dataValidation>
    <dataValidation type="whole" allowBlank="1" showInputMessage="1" showErrorMessage="1" sqref="O3:V3" xr:uid="{00000000-0002-0000-0900-000008000000}">
      <formula1>0</formula1>
      <formula2>99</formula2>
    </dataValidation>
    <dataValidation type="decimal" operator="lessThanOrEqual" allowBlank="1" showInputMessage="1" showErrorMessage="1" sqref="BK9:BL23 BG9:BH23 BC24:BL65346 Z24:Z65346 AH9:AH65346 AP9:AP65346 AX9:AX65346 J24:J65346 R24:R65346" xr:uid="{00000000-0002-0000-0900-000000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3105"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303106"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303107"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303108"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303109"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303110" r:id="rId9" name="Button 6">
              <controlPr defaultSize="0" print="0" autoFill="0" autoPict="0" macro="[0]!verbergen">
                <anchor moveWithCells="1" sizeWithCells="1">
                  <from>
                    <xdr:col>64</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303111"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03112"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303113"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303114" r:id="rId13" name="Button 10">
              <controlPr defaultSize="0" print="0" autoFill="0" autoPict="0" macro="[0]!Sort_Pl_Punten_4">
                <anchor moveWithCells="1" sizeWithCells="1">
                  <from>
                    <xdr:col>37</xdr:col>
                    <xdr:colOff>19050</xdr:colOff>
                    <xdr:row>7</xdr:row>
                    <xdr:rowOff>0</xdr:rowOff>
                  </from>
                  <to>
                    <xdr:col>37</xdr:col>
                    <xdr:colOff>238125</xdr:colOff>
                    <xdr:row>7</xdr:row>
                    <xdr:rowOff>314325</xdr:rowOff>
                  </to>
                </anchor>
              </controlPr>
            </control>
          </mc:Choice>
        </mc:AlternateContent>
        <mc:AlternateContent xmlns:mc="http://schemas.openxmlformats.org/markup-compatibility/2006">
          <mc:Choice Requires="x14">
            <control shapeId="303115" r:id="rId14" name="Button 11">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303116" r:id="rId15" name="Button 12">
              <controlPr defaultSize="0" print="0" autoFill="0" autoPict="0" macro="[0]!Sort_Totaal_Punten">
                <anchor moveWithCells="1" sizeWithCells="1">
                  <from>
                    <xdr:col>61</xdr:col>
                    <xdr:colOff>0</xdr:colOff>
                    <xdr:row>7</xdr:row>
                    <xdr:rowOff>28575</xdr:rowOff>
                  </from>
                  <to>
                    <xdr:col>61</xdr:col>
                    <xdr:colOff>0</xdr:colOff>
                    <xdr:row>8</xdr:row>
                    <xdr:rowOff>0</xdr:rowOff>
                  </to>
                </anchor>
              </controlPr>
            </control>
          </mc:Choice>
        </mc:AlternateContent>
        <mc:AlternateContent xmlns:mc="http://schemas.openxmlformats.org/markup-compatibility/2006">
          <mc:Choice Requires="x14">
            <control shapeId="303117" r:id="rId16" name="Button 13">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303118" r:id="rId17" name="Button 14">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303119" r:id="rId18" name="Button 15">
              <controlPr defaultSize="0" print="0" autoFill="0" autoPict="0" macro="[0]!Sort_Pl_Punten_5">
                <anchor moveWithCells="1" sizeWithCells="1">
                  <from>
                    <xdr:col>45</xdr:col>
                    <xdr:colOff>9525</xdr:colOff>
                    <xdr:row>7</xdr:row>
                    <xdr:rowOff>9525</xdr:rowOff>
                  </from>
                  <to>
                    <xdr:col>45</xdr:col>
                    <xdr:colOff>247650</xdr:colOff>
                    <xdr:row>8</xdr:row>
                    <xdr:rowOff>0</xdr:rowOff>
                  </to>
                </anchor>
              </controlPr>
            </control>
          </mc:Choice>
        </mc:AlternateContent>
        <mc:AlternateContent xmlns:mc="http://schemas.openxmlformats.org/markup-compatibility/2006">
          <mc:Choice Requires="x14">
            <control shapeId="303120" r:id="rId19" name="Button 16">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303121" r:id="rId20" name="Button 17">
              <controlPr defaultSize="0" print="0" autoFill="0" autoPict="0" macro="[0]!Sort_Pl_Punten_6">
                <anchor moveWithCells="1" sizeWithCells="1">
                  <from>
                    <xdr:col>53</xdr:col>
                    <xdr:colOff>19050</xdr:colOff>
                    <xdr:row>7</xdr:row>
                    <xdr:rowOff>9525</xdr:rowOff>
                  </from>
                  <to>
                    <xdr:col>53</xdr:col>
                    <xdr:colOff>247650</xdr:colOff>
                    <xdr:row>8</xdr:row>
                    <xdr:rowOff>0</xdr:rowOff>
                  </to>
                </anchor>
              </controlPr>
            </control>
          </mc:Choice>
        </mc:AlternateContent>
        <mc:AlternateContent xmlns:mc="http://schemas.openxmlformats.org/markup-compatibility/2006">
          <mc:Choice Requires="x14">
            <control shapeId="303122" r:id="rId21" name="Button 18">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303123" r:id="rId22" name="Button 19">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303124" r:id="rId23" name="Button 20">
              <controlPr defaultSize="0" print="0" autoFill="0" autoPict="0" macro="[0]!Verberg_Ex_Aequo_3">
                <anchor moveWithCells="1" sizeWithCells="1">
                  <from>
                    <xdr:col>26</xdr:col>
                    <xdr:colOff>47625</xdr:colOff>
                    <xdr:row>7</xdr:row>
                    <xdr:rowOff>9525</xdr:rowOff>
                  </from>
                  <to>
                    <xdr:col>27</xdr:col>
                    <xdr:colOff>219075</xdr:colOff>
                    <xdr:row>7</xdr:row>
                    <xdr:rowOff>304800</xdr:rowOff>
                  </to>
                </anchor>
              </controlPr>
            </control>
          </mc:Choice>
        </mc:AlternateContent>
        <mc:AlternateContent xmlns:mc="http://schemas.openxmlformats.org/markup-compatibility/2006">
          <mc:Choice Requires="x14">
            <control shapeId="303125" r:id="rId24" name="Button 21">
              <controlPr defaultSize="0" print="0" autoFill="0" autoPict="0" macro="[0]!Verberg_Ex_Aequo_4">
                <anchor moveWithCells="1" sizeWithCells="1">
                  <from>
                    <xdr:col>30</xdr:col>
                    <xdr:colOff>0</xdr:colOff>
                    <xdr:row>7</xdr:row>
                    <xdr:rowOff>0</xdr:rowOff>
                  </from>
                  <to>
                    <xdr:col>35</xdr:col>
                    <xdr:colOff>200025</xdr:colOff>
                    <xdr:row>7</xdr:row>
                    <xdr:rowOff>314325</xdr:rowOff>
                  </to>
                </anchor>
              </controlPr>
            </control>
          </mc:Choice>
        </mc:AlternateContent>
        <mc:AlternateContent xmlns:mc="http://schemas.openxmlformats.org/markup-compatibility/2006">
          <mc:Choice Requires="x14">
            <control shapeId="303126" r:id="rId25" name="Button 22">
              <controlPr defaultSize="0" print="0" autoFill="0" autoPict="0" macro="[0]!Verberg_Ex_Aequo_5">
                <anchor moveWithCells="1" sizeWithCells="1">
                  <from>
                    <xdr:col>38</xdr:col>
                    <xdr:colOff>0</xdr:colOff>
                    <xdr:row>7</xdr:row>
                    <xdr:rowOff>9525</xdr:rowOff>
                  </from>
                  <to>
                    <xdr:col>38</xdr:col>
                    <xdr:colOff>0</xdr:colOff>
                    <xdr:row>8</xdr:row>
                    <xdr:rowOff>0</xdr:rowOff>
                  </to>
                </anchor>
              </controlPr>
            </control>
          </mc:Choice>
        </mc:AlternateContent>
        <mc:AlternateContent xmlns:mc="http://schemas.openxmlformats.org/markup-compatibility/2006">
          <mc:Choice Requires="x14">
            <control shapeId="303127" r:id="rId26" name="Button 23">
              <controlPr defaultSize="0" print="0" autoFill="0" autoPict="0" macro="[0]!Verberg_Ex_Aequo_6">
                <anchor moveWithCells="1" sizeWithCells="1">
                  <from>
                    <xdr:col>46</xdr:col>
                    <xdr:colOff>0</xdr:colOff>
                    <xdr:row>7</xdr:row>
                    <xdr:rowOff>0</xdr:rowOff>
                  </from>
                  <to>
                    <xdr:col>46</xdr:col>
                    <xdr:colOff>0</xdr:colOff>
                    <xdr:row>7</xdr:row>
                    <xdr:rowOff>314325</xdr:rowOff>
                  </to>
                </anchor>
              </controlPr>
            </control>
          </mc:Choice>
        </mc:AlternateContent>
        <mc:AlternateContent xmlns:mc="http://schemas.openxmlformats.org/markup-compatibility/2006">
          <mc:Choice Requires="x14">
            <control shapeId="303128" r:id="rId27" name="Button 24">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303129" r:id="rId28" name="Button 25">
              <controlPr defaultSize="0" print="0" autoFill="0" autoPict="0" macro="[0]!Verberg_Ex_Aequo_5">
                <anchor moveWithCells="1" sizeWithCells="1">
                  <from>
                    <xdr:col>38</xdr:col>
                    <xdr:colOff>0</xdr:colOff>
                    <xdr:row>7</xdr:row>
                    <xdr:rowOff>0</xdr:rowOff>
                  </from>
                  <to>
                    <xdr:col>43</xdr:col>
                    <xdr:colOff>200025</xdr:colOff>
                    <xdr:row>7</xdr:row>
                    <xdr:rowOff>314325</xdr:rowOff>
                  </to>
                </anchor>
              </controlPr>
            </control>
          </mc:Choice>
        </mc:AlternateContent>
        <mc:AlternateContent xmlns:mc="http://schemas.openxmlformats.org/markup-compatibility/2006">
          <mc:Choice Requires="x14">
            <control shapeId="303130" r:id="rId29" name="Button 26">
              <controlPr defaultSize="0" print="0" autoFill="0" autoPict="0" macro="[0]!Verberg_Ex_Aequo_6">
                <anchor moveWithCells="1" sizeWithCells="1">
                  <from>
                    <xdr:col>46</xdr:col>
                    <xdr:colOff>0</xdr:colOff>
                    <xdr:row>7</xdr:row>
                    <xdr:rowOff>0</xdr:rowOff>
                  </from>
                  <to>
                    <xdr:col>51</xdr:col>
                    <xdr:colOff>200025</xdr:colOff>
                    <xdr:row>7</xdr:row>
                    <xdr:rowOff>314325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84"/>
  <dimension ref="A1:BN17"/>
  <sheetViews>
    <sheetView workbookViewId="0">
      <pane xSplit="5" ySplit="8" topLeftCell="F9" activePane="bottomRight" state="frozen"/>
      <selection pane="topRight" activeCell="C5" sqref="C5:E5"/>
      <selection pane="bottomLeft" activeCell="C5" sqref="C5:E5"/>
      <selection pane="bottomRight" activeCell="BN13" sqref="BN13"/>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hidden="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5.5703125" style="1" customWidth="1"/>
    <col min="66" max="66" width="17.28515625" style="1" customWidth="1"/>
  </cols>
  <sheetData>
    <row r="1" spans="1:66" x14ac:dyDescent="0.2">
      <c r="A1" s="111" t="s">
        <v>1</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c r="AH1" s="112"/>
      <c r="AI1" s="112"/>
      <c r="AJ1" s="112"/>
      <c r="AK1" s="112"/>
      <c r="AL1" s="112"/>
      <c r="AM1" s="112"/>
      <c r="AN1" s="112"/>
      <c r="AO1" s="112"/>
      <c r="AP1" s="112"/>
      <c r="AQ1" s="112"/>
      <c r="AR1" s="112"/>
      <c r="AS1" s="112"/>
      <c r="AT1" s="112"/>
      <c r="AU1" s="112"/>
      <c r="AV1" s="112"/>
      <c r="AW1" s="112"/>
      <c r="AX1" s="112"/>
      <c r="AY1" s="112"/>
      <c r="AZ1" s="112"/>
      <c r="BA1" s="112"/>
      <c r="BB1" s="112"/>
      <c r="BC1" s="112"/>
      <c r="BD1" s="112"/>
      <c r="BE1" s="112"/>
      <c r="BF1" s="112"/>
      <c r="BG1" s="112"/>
      <c r="BH1" s="112"/>
      <c r="BI1" s="112"/>
      <c r="BJ1" s="112"/>
      <c r="BK1" s="112"/>
      <c r="BL1" s="112"/>
      <c r="BM1" s="112"/>
      <c r="BN1" s="113"/>
    </row>
    <row r="2" spans="1:66" ht="12.75" hidden="1" customHeight="1" x14ac:dyDescent="0.2">
      <c r="A2" s="7"/>
      <c r="B2" s="7"/>
      <c r="C2" s="7">
        <v>1</v>
      </c>
      <c r="D2" s="7">
        <f>FLOOR((C2+3)/4,1)</f>
        <v>1</v>
      </c>
      <c r="E2" s="7"/>
      <c r="F2" s="7"/>
      <c r="G2" s="58"/>
      <c r="H2" s="58">
        <v>192</v>
      </c>
      <c r="I2" s="60">
        <v>190</v>
      </c>
      <c r="J2" s="60">
        <f>H2+I2</f>
        <v>382</v>
      </c>
      <c r="K2" s="60"/>
      <c r="L2" s="60"/>
      <c r="M2" s="60"/>
      <c r="N2" s="70">
        <v>1</v>
      </c>
      <c r="O2" s="63"/>
      <c r="P2" s="63">
        <v>193</v>
      </c>
      <c r="Q2" s="63">
        <v>193</v>
      </c>
      <c r="R2" s="63">
        <f>P2+Q2</f>
        <v>386</v>
      </c>
      <c r="S2" s="63"/>
      <c r="T2" s="63"/>
      <c r="U2" s="63"/>
      <c r="V2" s="71">
        <v>2</v>
      </c>
      <c r="W2" s="66"/>
      <c r="X2" s="66">
        <v>198</v>
      </c>
      <c r="Y2" s="66">
        <v>198</v>
      </c>
      <c r="Z2" s="66">
        <f>X2+Y2</f>
        <v>396</v>
      </c>
      <c r="AA2" s="66"/>
      <c r="AB2" s="66"/>
      <c r="AC2" s="66"/>
      <c r="AD2" s="72">
        <v>3</v>
      </c>
      <c r="AE2" s="63"/>
      <c r="AF2" s="63">
        <v>177</v>
      </c>
      <c r="AG2" s="63">
        <v>177</v>
      </c>
      <c r="AH2" s="63">
        <f>AF2+AG2</f>
        <v>354</v>
      </c>
      <c r="AI2" s="63"/>
      <c r="AJ2" s="63"/>
      <c r="AK2" s="63"/>
      <c r="AL2" s="71">
        <v>4</v>
      </c>
      <c r="AM2" s="66"/>
      <c r="AN2" s="66">
        <v>178</v>
      </c>
      <c r="AO2" s="66">
        <v>178</v>
      </c>
      <c r="AP2" s="66">
        <f>AN2+AO2</f>
        <v>356</v>
      </c>
      <c r="AQ2" s="66"/>
      <c r="AR2" s="66"/>
      <c r="AS2" s="66"/>
      <c r="AT2" s="72">
        <v>5</v>
      </c>
      <c r="AU2" s="63"/>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N2"/>
    </row>
    <row r="3" spans="1:66" x14ac:dyDescent="0.2">
      <c r="A3" s="92" t="s">
        <v>2</v>
      </c>
      <c r="B3" s="94"/>
      <c r="C3" s="89" t="str">
        <f>Instellingen!B3</f>
        <v>kring de Oude IJssel</v>
      </c>
      <c r="D3" s="90"/>
      <c r="E3" s="91"/>
      <c r="F3" s="92" t="s">
        <v>3</v>
      </c>
      <c r="G3" s="93"/>
      <c r="H3" s="93"/>
      <c r="I3" s="93"/>
      <c r="J3" s="93"/>
      <c r="K3" s="93"/>
      <c r="L3" s="93"/>
      <c r="M3" s="93"/>
      <c r="N3" s="94"/>
      <c r="O3" s="114">
        <v>4</v>
      </c>
      <c r="P3" s="115"/>
      <c r="Q3" s="115"/>
      <c r="R3" s="115"/>
      <c r="S3" s="115"/>
      <c r="T3" s="115"/>
      <c r="U3" s="115"/>
      <c r="V3" s="116"/>
      <c r="W3" s="117"/>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19"/>
      <c r="BC3" s="92" t="s">
        <v>4</v>
      </c>
      <c r="BD3" s="93"/>
      <c r="BE3" s="93"/>
      <c r="BF3" s="93"/>
      <c r="BG3" s="93"/>
      <c r="BH3" s="93"/>
      <c r="BI3" s="93"/>
      <c r="BJ3" s="93"/>
      <c r="BK3" s="94"/>
      <c r="BL3" s="19">
        <f>Instellingen!B6</f>
        <v>3</v>
      </c>
      <c r="BM3" s="117"/>
      <c r="BN3" s="118"/>
    </row>
    <row r="4" spans="1:66" x14ac:dyDescent="0.2">
      <c r="A4" s="92" t="s">
        <v>5</v>
      </c>
      <c r="B4" s="94"/>
      <c r="C4" s="126" t="s">
        <v>48</v>
      </c>
      <c r="D4" s="90"/>
      <c r="E4" s="91"/>
      <c r="F4" s="92" t="s">
        <v>7</v>
      </c>
      <c r="G4" s="93"/>
      <c r="H4" s="93"/>
      <c r="I4" s="93"/>
      <c r="J4" s="93"/>
      <c r="K4" s="93"/>
      <c r="L4" s="93"/>
      <c r="M4" s="93"/>
      <c r="N4" s="94"/>
      <c r="O4" s="89">
        <f>Instellingen!B7</f>
        <v>1</v>
      </c>
      <c r="P4" s="90"/>
      <c r="Q4" s="90"/>
      <c r="R4" s="90"/>
      <c r="S4" s="90"/>
      <c r="T4" s="90"/>
      <c r="U4" s="90"/>
      <c r="V4" s="91"/>
      <c r="W4" s="120"/>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2"/>
      <c r="BC4" s="92"/>
      <c r="BD4" s="93"/>
      <c r="BE4" s="93"/>
      <c r="BF4" s="93"/>
      <c r="BG4" s="93"/>
      <c r="BH4" s="93"/>
      <c r="BI4" s="93"/>
      <c r="BJ4" s="93"/>
      <c r="BK4" s="94"/>
      <c r="BL4" s="19"/>
      <c r="BM4" s="120"/>
      <c r="BN4" s="121"/>
    </row>
    <row r="5" spans="1:66" x14ac:dyDescent="0.2">
      <c r="A5" s="92" t="s">
        <v>8</v>
      </c>
      <c r="B5" s="94"/>
      <c r="C5" s="126"/>
      <c r="D5" s="90"/>
      <c r="E5" s="91"/>
      <c r="F5" s="92" t="s">
        <v>9</v>
      </c>
      <c r="G5" s="93"/>
      <c r="H5" s="93"/>
      <c r="I5" s="93"/>
      <c r="J5" s="93"/>
      <c r="K5" s="93"/>
      <c r="L5" s="93"/>
      <c r="M5" s="93"/>
      <c r="N5" s="94"/>
      <c r="O5" s="89">
        <f>Instellingen!B5</f>
        <v>99</v>
      </c>
      <c r="P5" s="90"/>
      <c r="Q5" s="90"/>
      <c r="R5" s="90"/>
      <c r="S5" s="90"/>
      <c r="T5" s="90"/>
      <c r="U5" s="90"/>
      <c r="V5" s="91"/>
      <c r="W5" s="123"/>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24"/>
      <c r="AY5" s="124"/>
      <c r="AZ5" s="124"/>
      <c r="BA5" s="124"/>
      <c r="BB5" s="125"/>
      <c r="BC5" s="92" t="s">
        <v>10</v>
      </c>
      <c r="BD5" s="93"/>
      <c r="BE5" s="93"/>
      <c r="BF5" s="93"/>
      <c r="BG5" s="93"/>
      <c r="BH5" s="93"/>
      <c r="BI5" s="93"/>
      <c r="BJ5" s="93"/>
      <c r="BK5" s="94"/>
      <c r="BL5" s="6">
        <v>2</v>
      </c>
      <c r="BM5" s="120"/>
      <c r="BN5" s="121"/>
    </row>
    <row r="6" spans="1:66" ht="12.75" customHeight="1" x14ac:dyDescent="0.2">
      <c r="A6" s="95"/>
      <c r="B6" s="95"/>
      <c r="C6" s="95"/>
      <c r="D6" s="95"/>
      <c r="E6" s="96"/>
      <c r="F6" s="57" t="s">
        <v>11</v>
      </c>
      <c r="G6" s="99" t="str">
        <f>Instellingen!B36</f>
        <v>HC Lathum</v>
      </c>
      <c r="H6" s="100"/>
      <c r="I6" s="100"/>
      <c r="J6" s="100"/>
      <c r="K6" s="100"/>
      <c r="L6" s="100"/>
      <c r="M6" s="100"/>
      <c r="N6" s="101"/>
      <c r="O6" s="102" t="str">
        <f>Instellingen!B37</f>
        <v>Beek</v>
      </c>
      <c r="P6" s="103"/>
      <c r="Q6" s="103"/>
      <c r="R6" s="103"/>
      <c r="S6" s="103"/>
      <c r="T6" s="103"/>
      <c r="U6" s="103"/>
      <c r="V6" s="104"/>
      <c r="W6" s="105" t="str">
        <f>Instellingen!B38</f>
        <v>Dinxperlo</v>
      </c>
      <c r="X6" s="106"/>
      <c r="Y6" s="106"/>
      <c r="Z6" s="106"/>
      <c r="AA6" s="106"/>
      <c r="AB6" s="106"/>
      <c r="AC6" s="106"/>
      <c r="AD6" s="107"/>
      <c r="AE6" s="102">
        <f>Instellingen!B39</f>
        <v>0</v>
      </c>
      <c r="AF6" s="103"/>
      <c r="AG6" s="103"/>
      <c r="AH6" s="103"/>
      <c r="AI6" s="103"/>
      <c r="AJ6" s="103"/>
      <c r="AK6" s="103"/>
      <c r="AL6" s="104"/>
      <c r="AM6" s="105">
        <f>Instellingen!B40</f>
        <v>0</v>
      </c>
      <c r="AN6" s="106"/>
      <c r="AO6" s="106"/>
      <c r="AP6" s="106"/>
      <c r="AQ6" s="106"/>
      <c r="AR6" s="106"/>
      <c r="AS6" s="106"/>
      <c r="AT6" s="107"/>
      <c r="AU6" s="102">
        <f>Instellingen!B41</f>
        <v>0</v>
      </c>
      <c r="AV6" s="103"/>
      <c r="AW6" s="103"/>
      <c r="AX6" s="103"/>
      <c r="AY6" s="103"/>
      <c r="AZ6" s="103"/>
      <c r="BA6" s="103"/>
      <c r="BB6" s="104"/>
      <c r="BC6" s="92" t="s">
        <v>12</v>
      </c>
      <c r="BD6" s="93"/>
      <c r="BE6" s="93"/>
      <c r="BF6" s="93"/>
      <c r="BG6" s="93"/>
      <c r="BH6" s="94"/>
      <c r="BI6" s="35" t="s">
        <v>13</v>
      </c>
      <c r="BJ6" s="56"/>
      <c r="BK6" s="36"/>
      <c r="BL6" s="26">
        <v>204</v>
      </c>
      <c r="BM6" s="120"/>
      <c r="BN6" s="121"/>
    </row>
    <row r="7" spans="1:66" ht="12.75" customHeight="1" x14ac:dyDescent="0.2">
      <c r="A7" s="97"/>
      <c r="B7" s="97"/>
      <c r="C7" s="97"/>
      <c r="D7" s="97"/>
      <c r="E7" s="98"/>
      <c r="F7" s="57" t="s">
        <v>14</v>
      </c>
      <c r="G7" s="108" t="str">
        <f>Instellingen!C36</f>
        <v>25/26 april</v>
      </c>
      <c r="H7" s="109"/>
      <c r="I7" s="109"/>
      <c r="J7" s="109"/>
      <c r="K7" s="109"/>
      <c r="L7" s="109"/>
      <c r="M7" s="109"/>
      <c r="N7" s="110"/>
      <c r="O7" s="102" t="str">
        <f>Instellingen!C37</f>
        <v>16/17 mei</v>
      </c>
      <c r="P7" s="103"/>
      <c r="Q7" s="103"/>
      <c r="R7" s="103"/>
      <c r="S7" s="103"/>
      <c r="T7" s="103"/>
      <c r="U7" s="103"/>
      <c r="V7" s="104"/>
      <c r="W7" s="105" t="str">
        <f>Instellingen!C38</f>
        <v>13/14 juni</v>
      </c>
      <c r="X7" s="106"/>
      <c r="Y7" s="106"/>
      <c r="Z7" s="106"/>
      <c r="AA7" s="106"/>
      <c r="AB7" s="106"/>
      <c r="AC7" s="106"/>
      <c r="AD7" s="107"/>
      <c r="AE7" s="102">
        <f>Instellingen!C39</f>
        <v>0</v>
      </c>
      <c r="AF7" s="103"/>
      <c r="AG7" s="103"/>
      <c r="AH7" s="103"/>
      <c r="AI7" s="103"/>
      <c r="AJ7" s="103"/>
      <c r="AK7" s="103"/>
      <c r="AL7" s="104"/>
      <c r="AM7" s="105">
        <f>Instellingen!C40</f>
        <v>0</v>
      </c>
      <c r="AN7" s="106"/>
      <c r="AO7" s="106"/>
      <c r="AP7" s="106"/>
      <c r="AQ7" s="106"/>
      <c r="AR7" s="106"/>
      <c r="AS7" s="106"/>
      <c r="AT7" s="107"/>
      <c r="AU7" s="102" t="str">
        <f>Instellingen!C41</f>
        <v xml:space="preserve"> </v>
      </c>
      <c r="AV7" s="103"/>
      <c r="AW7" s="103"/>
      <c r="AX7" s="103"/>
      <c r="AY7" s="103"/>
      <c r="AZ7" s="103"/>
      <c r="BA7" s="103"/>
      <c r="BB7" s="104"/>
      <c r="BC7" s="68" t="s">
        <v>15</v>
      </c>
      <c r="BD7" s="3" t="s">
        <v>15</v>
      </c>
      <c r="BE7" s="8" t="s">
        <v>16</v>
      </c>
      <c r="BF7" s="8" t="s">
        <v>16</v>
      </c>
      <c r="BG7" s="8" t="s">
        <v>16</v>
      </c>
      <c r="BH7" s="8" t="s">
        <v>16</v>
      </c>
      <c r="BI7" s="30" t="s">
        <v>17</v>
      </c>
      <c r="BJ7" s="28" t="s">
        <v>17</v>
      </c>
      <c r="BK7" s="9"/>
      <c r="BL7" s="3"/>
      <c r="BM7" s="123"/>
      <c r="BN7" s="124"/>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5" t="s">
        <v>38</v>
      </c>
      <c r="BN8" s="2" t="s">
        <v>39</v>
      </c>
    </row>
    <row r="9" spans="1:66" x14ac:dyDescent="0.2">
      <c r="A9" s="1">
        <v>1</v>
      </c>
      <c r="B9" s="1" t="s">
        <v>178</v>
      </c>
      <c r="C9" s="1" t="s">
        <v>179</v>
      </c>
      <c r="D9" s="1" t="s">
        <v>180</v>
      </c>
      <c r="E9" s="1" t="s">
        <v>48</v>
      </c>
      <c r="F9" s="1" t="s">
        <v>181</v>
      </c>
      <c r="H9" s="59">
        <v>258.5</v>
      </c>
      <c r="I9" s="59">
        <v>0</v>
      </c>
      <c r="J9" s="60">
        <f>H9+I9</f>
        <v>258.5</v>
      </c>
      <c r="K9" s="59">
        <v>80</v>
      </c>
      <c r="L9" s="59">
        <v>85</v>
      </c>
      <c r="M9" s="59">
        <v>1</v>
      </c>
      <c r="N9" s="61">
        <v>1</v>
      </c>
      <c r="O9" s="62">
        <v>1</v>
      </c>
      <c r="P9" s="62">
        <v>216.5</v>
      </c>
      <c r="Q9" s="62">
        <v>0</v>
      </c>
      <c r="R9" s="63">
        <f>P9+Q9</f>
        <v>216.5</v>
      </c>
      <c r="S9" s="62">
        <v>5</v>
      </c>
      <c r="T9" s="62">
        <v>6</v>
      </c>
      <c r="U9" s="62">
        <v>3</v>
      </c>
      <c r="V9" s="64">
        <v>3</v>
      </c>
      <c r="X9" s="65">
        <v>227.5</v>
      </c>
      <c r="Y9" s="65">
        <v>0</v>
      </c>
      <c r="Z9" s="66">
        <f>X9+Y9</f>
        <v>227.5</v>
      </c>
      <c r="AA9" s="65">
        <v>7</v>
      </c>
      <c r="AB9" s="65">
        <v>7</v>
      </c>
      <c r="AC9" s="65">
        <v>1</v>
      </c>
      <c r="AD9" s="67">
        <v>1</v>
      </c>
      <c r="BC9">
        <f>N9+V9+AD9+AL9+AT9+BB9</f>
        <v>5</v>
      </c>
      <c r="BD9">
        <f>J9+R9+Z9+AH9+AP9+AX9</f>
        <v>702.5</v>
      </c>
      <c r="BE9" s="31">
        <f>IF($O$4&gt;0,(LARGE(($N9,$V9,$AD9,$AL9,$AT9,$BB9),1)),"0")</f>
        <v>3</v>
      </c>
      <c r="BG9">
        <v>216.5</v>
      </c>
      <c r="BH9">
        <v>0</v>
      </c>
      <c r="BI9" s="31">
        <f>BC9-BE9-BF9</f>
        <v>2</v>
      </c>
      <c r="BJ9">
        <f>BD9-BG9-BH9</f>
        <v>486</v>
      </c>
      <c r="BK9" s="1">
        <v>1</v>
      </c>
      <c r="BN9" s="88" t="s">
        <v>501</v>
      </c>
    </row>
    <row r="10" spans="1:66" x14ac:dyDescent="0.2">
      <c r="A10" s="1">
        <v>2</v>
      </c>
      <c r="B10" s="1" t="s">
        <v>186</v>
      </c>
      <c r="C10" s="1" t="s">
        <v>187</v>
      </c>
      <c r="D10" s="1" t="s">
        <v>188</v>
      </c>
      <c r="E10" s="1" t="s">
        <v>48</v>
      </c>
      <c r="F10" s="1" t="s">
        <v>185</v>
      </c>
      <c r="H10" s="59">
        <v>226</v>
      </c>
      <c r="I10" s="59">
        <v>0</v>
      </c>
      <c r="J10" s="60">
        <f>H10+I10</f>
        <v>226</v>
      </c>
      <c r="K10" s="59">
        <v>60</v>
      </c>
      <c r="L10" s="59">
        <v>70</v>
      </c>
      <c r="M10" s="59">
        <v>3</v>
      </c>
      <c r="N10" s="61">
        <v>3</v>
      </c>
      <c r="O10" s="62">
        <v>1</v>
      </c>
      <c r="P10" s="62">
        <v>228.5</v>
      </c>
      <c r="Q10" s="62">
        <v>0</v>
      </c>
      <c r="R10" s="63">
        <f>P10+Q10</f>
        <v>228.5</v>
      </c>
      <c r="S10" s="62">
        <v>7</v>
      </c>
      <c r="T10" s="62">
        <v>7</v>
      </c>
      <c r="U10" s="62">
        <v>2</v>
      </c>
      <c r="V10" s="64">
        <v>2</v>
      </c>
      <c r="X10" s="65">
        <v>215.5</v>
      </c>
      <c r="Y10" s="65">
        <v>0</v>
      </c>
      <c r="Z10" s="66">
        <f>X10+Y10</f>
        <v>215.5</v>
      </c>
      <c r="AA10" s="65">
        <v>6.5</v>
      </c>
      <c r="AB10" s="65">
        <v>6.5</v>
      </c>
      <c r="AC10" s="65">
        <v>3</v>
      </c>
      <c r="AD10" s="67">
        <v>3</v>
      </c>
      <c r="BC10">
        <f>N10+V10+AD10+AL10+AT10+BB10</f>
        <v>8</v>
      </c>
      <c r="BD10">
        <f>J10+R10+Z10+AH10+AP10+AX10</f>
        <v>670</v>
      </c>
      <c r="BE10" s="31">
        <f>IF($O$4&gt;0,(LARGE(($N10,$V10,$AD10,$AL10,$AT10,$BB10),1)),"0")</f>
        <v>3</v>
      </c>
      <c r="BG10">
        <v>215.5</v>
      </c>
      <c r="BH10">
        <v>0</v>
      </c>
      <c r="BI10" s="31">
        <f>BC10-BE10-BF10</f>
        <v>5</v>
      </c>
      <c r="BJ10">
        <f>BD10-BG10-BH10</f>
        <v>454.5</v>
      </c>
      <c r="BK10" s="1">
        <v>2</v>
      </c>
    </row>
    <row r="11" spans="1:66" x14ac:dyDescent="0.2">
      <c r="A11" s="1">
        <v>3</v>
      </c>
      <c r="B11" s="1" t="s">
        <v>189</v>
      </c>
      <c r="C11" s="1" t="s">
        <v>190</v>
      </c>
      <c r="D11" s="1" t="s">
        <v>191</v>
      </c>
      <c r="E11" s="1" t="s">
        <v>48</v>
      </c>
      <c r="F11" s="1" t="s">
        <v>192</v>
      </c>
      <c r="H11" s="59">
        <v>206.5</v>
      </c>
      <c r="I11" s="59">
        <v>0</v>
      </c>
      <c r="J11" s="60">
        <f>H11+I11</f>
        <v>206.5</v>
      </c>
      <c r="K11" s="59">
        <v>60</v>
      </c>
      <c r="L11" s="59">
        <v>65</v>
      </c>
      <c r="M11" s="59">
        <v>4</v>
      </c>
      <c r="N11" s="61">
        <v>4</v>
      </c>
      <c r="O11" s="62">
        <v>1</v>
      </c>
      <c r="P11" s="62">
        <v>230.5</v>
      </c>
      <c r="Q11" s="62">
        <v>0</v>
      </c>
      <c r="R11" s="63">
        <f>P11+Q11</f>
        <v>230.5</v>
      </c>
      <c r="S11" s="62">
        <v>7</v>
      </c>
      <c r="T11" s="62">
        <v>7</v>
      </c>
      <c r="U11" s="62">
        <v>1</v>
      </c>
      <c r="V11" s="64">
        <v>1</v>
      </c>
      <c r="X11" s="65">
        <v>210.5</v>
      </c>
      <c r="Y11" s="65">
        <v>0</v>
      </c>
      <c r="Z11" s="66">
        <f>X11+Y11</f>
        <v>210.5</v>
      </c>
      <c r="AA11" s="65">
        <v>6</v>
      </c>
      <c r="AB11" s="65">
        <v>6.5</v>
      </c>
      <c r="AC11" s="65">
        <v>4</v>
      </c>
      <c r="AD11" s="67">
        <v>4</v>
      </c>
      <c r="BC11">
        <f>N11+V11+AD11+AL11+AT11+BB11</f>
        <v>9</v>
      </c>
      <c r="BD11">
        <f>J11+R11+Z11+AH11+AP11+AX11</f>
        <v>647.5</v>
      </c>
      <c r="BE11" s="31">
        <f>IF($O$4&gt;0,(LARGE(($N11,$V11,$AD11,$AL11,$AT11,$BB11),1)),"0")</f>
        <v>4</v>
      </c>
      <c r="BG11">
        <v>206.5</v>
      </c>
      <c r="BH11">
        <v>0</v>
      </c>
      <c r="BI11" s="31">
        <f>BC11-BE11-BF11</f>
        <v>5</v>
      </c>
      <c r="BJ11">
        <f>BD11-BG11-BH11</f>
        <v>441</v>
      </c>
      <c r="BK11" s="1">
        <v>3</v>
      </c>
    </row>
    <row r="12" spans="1:66" x14ac:dyDescent="0.2">
      <c r="A12" s="1">
        <v>4</v>
      </c>
      <c r="B12" s="1" t="s">
        <v>137</v>
      </c>
      <c r="C12" s="1" t="s">
        <v>130</v>
      </c>
      <c r="D12" s="1" t="s">
        <v>138</v>
      </c>
      <c r="E12" s="1" t="s">
        <v>48</v>
      </c>
      <c r="F12" s="1" t="s">
        <v>132</v>
      </c>
      <c r="J12" s="60">
        <f>H12+I12</f>
        <v>0</v>
      </c>
      <c r="N12" s="61">
        <v>99</v>
      </c>
      <c r="O12" s="62">
        <v>1</v>
      </c>
      <c r="P12" s="62">
        <v>202.5</v>
      </c>
      <c r="Q12" s="62">
        <v>0</v>
      </c>
      <c r="R12" s="63">
        <f>P12+Q12</f>
        <v>202.5</v>
      </c>
      <c r="S12" s="62">
        <v>6</v>
      </c>
      <c r="T12" s="62">
        <v>6</v>
      </c>
      <c r="U12" s="62">
        <v>6</v>
      </c>
      <c r="V12" s="64">
        <v>6</v>
      </c>
      <c r="X12" s="65">
        <v>218.5</v>
      </c>
      <c r="Y12" s="65">
        <v>0</v>
      </c>
      <c r="Z12" s="66">
        <f>X12+Y12</f>
        <v>218.5</v>
      </c>
      <c r="AA12" s="65">
        <v>6.5</v>
      </c>
      <c r="AB12" s="65">
        <v>6.5</v>
      </c>
      <c r="AC12" s="65">
        <v>2</v>
      </c>
      <c r="AD12" s="67">
        <v>2</v>
      </c>
      <c r="BC12">
        <f>N12+V12+AD12+AL12+AT12+BB12</f>
        <v>107</v>
      </c>
      <c r="BD12">
        <f>J12+R12+Z12+AH12+AP12+AX12</f>
        <v>421</v>
      </c>
      <c r="BE12" s="31">
        <f>IF($O$4&gt;0,(LARGE(($N12,$V12,$AD12,$AL12,$AT12,$BB12),1)),"0")</f>
        <v>99</v>
      </c>
      <c r="BG12">
        <v>0</v>
      </c>
      <c r="BH12">
        <v>0</v>
      </c>
      <c r="BI12" s="31">
        <f>BC12-BE12-BF12</f>
        <v>8</v>
      </c>
      <c r="BJ12">
        <f>BD12-BG12-BH12</f>
        <v>421</v>
      </c>
      <c r="BK12" s="1">
        <v>4</v>
      </c>
    </row>
    <row r="13" spans="1:66" x14ac:dyDescent="0.2">
      <c r="A13" s="1">
        <v>5</v>
      </c>
      <c r="B13" s="1" t="s">
        <v>182</v>
      </c>
      <c r="C13" s="1" t="s">
        <v>183</v>
      </c>
      <c r="D13" s="1" t="s">
        <v>184</v>
      </c>
      <c r="E13" s="1" t="s">
        <v>48</v>
      </c>
      <c r="F13" s="1" t="s">
        <v>185</v>
      </c>
      <c r="H13" s="59">
        <v>244</v>
      </c>
      <c r="I13" s="59">
        <v>0</v>
      </c>
      <c r="J13" s="60">
        <f>H13+I13</f>
        <v>244</v>
      </c>
      <c r="K13" s="59">
        <v>70</v>
      </c>
      <c r="L13" s="59">
        <v>75</v>
      </c>
      <c r="M13" s="59">
        <v>2</v>
      </c>
      <c r="N13" s="61">
        <v>2</v>
      </c>
      <c r="R13" s="63">
        <f>P13+Q13</f>
        <v>0</v>
      </c>
      <c r="V13" s="64">
        <v>99</v>
      </c>
      <c r="Z13" s="66">
        <f>X13+Y13</f>
        <v>0</v>
      </c>
      <c r="AD13" s="67">
        <v>99</v>
      </c>
      <c r="BC13">
        <f>N13+V13+AD13+AL13+AT13+BB13</f>
        <v>200</v>
      </c>
      <c r="BD13">
        <f>J13+R13+Z13+AH13+AP13+AX13</f>
        <v>244</v>
      </c>
      <c r="BE13" s="31">
        <f>IF($O$4&gt;0,(LARGE(($N13,$V13,$AD13,$AL13,$AT13,$BB13),1)),"0")</f>
        <v>99</v>
      </c>
      <c r="BG13">
        <v>0</v>
      </c>
      <c r="BH13">
        <v>0</v>
      </c>
      <c r="BI13" s="31">
        <f>BC13-BE13-BF13</f>
        <v>101</v>
      </c>
      <c r="BJ13">
        <f>BD13-BG13-BH13</f>
        <v>244</v>
      </c>
    </row>
    <row r="14" spans="1:66" x14ac:dyDescent="0.2">
      <c r="A14" s="1">
        <v>6</v>
      </c>
      <c r="B14" s="1" t="s">
        <v>428</v>
      </c>
      <c r="C14" s="1" t="s">
        <v>482</v>
      </c>
      <c r="D14" s="1" t="s">
        <v>429</v>
      </c>
      <c r="E14" s="1" t="s">
        <v>48</v>
      </c>
      <c r="F14" s="1" t="s">
        <v>192</v>
      </c>
      <c r="J14" s="60">
        <f>H14+I14</f>
        <v>0</v>
      </c>
      <c r="N14" s="61">
        <v>99</v>
      </c>
      <c r="O14" s="62">
        <v>1</v>
      </c>
      <c r="P14" s="62">
        <v>208</v>
      </c>
      <c r="Q14" s="62">
        <v>0</v>
      </c>
      <c r="R14" s="63">
        <f>P14+Q14</f>
        <v>208</v>
      </c>
      <c r="S14" s="62">
        <v>6</v>
      </c>
      <c r="T14" s="62">
        <v>6</v>
      </c>
      <c r="U14" s="62">
        <v>4</v>
      </c>
      <c r="V14" s="64">
        <v>4</v>
      </c>
      <c r="Z14" s="66">
        <f>X14+Y14</f>
        <v>0</v>
      </c>
      <c r="AD14" s="67">
        <v>99</v>
      </c>
      <c r="BC14">
        <f>N14+V14+AD14+AL14+AT14+BB14</f>
        <v>202</v>
      </c>
      <c r="BD14">
        <f>J14+R14+Z14+AH14+AP14+AX14</f>
        <v>208</v>
      </c>
      <c r="BE14" s="31">
        <f>IF($O$4&gt;0,(LARGE(($N14,$V14,$AD14,$AL14,$AT14,$BB14),1)),"0")</f>
        <v>99</v>
      </c>
      <c r="BG14">
        <v>0</v>
      </c>
      <c r="BH14">
        <v>0</v>
      </c>
      <c r="BI14" s="31">
        <f>BC14-BE14-BF14</f>
        <v>103</v>
      </c>
      <c r="BJ14">
        <f>BD14-BG14-BH14</f>
        <v>208</v>
      </c>
    </row>
    <row r="15" spans="1:66" x14ac:dyDescent="0.2">
      <c r="A15" s="1">
        <v>7</v>
      </c>
      <c r="B15" s="1" t="s">
        <v>510</v>
      </c>
      <c r="C15" s="1" t="s">
        <v>515</v>
      </c>
      <c r="D15" s="1" t="s">
        <v>511</v>
      </c>
      <c r="E15" s="1" t="s">
        <v>48</v>
      </c>
      <c r="F15" s="1" t="s">
        <v>142</v>
      </c>
      <c r="J15" s="60">
        <f>H15+I15</f>
        <v>0</v>
      </c>
      <c r="N15" s="61">
        <v>99</v>
      </c>
      <c r="R15" s="63">
        <f>P15+Q15</f>
        <v>0</v>
      </c>
      <c r="V15" s="64">
        <v>99</v>
      </c>
      <c r="X15" s="65">
        <v>202</v>
      </c>
      <c r="Y15" s="65">
        <v>0</v>
      </c>
      <c r="Z15" s="66">
        <f>X15+Y15</f>
        <v>202</v>
      </c>
      <c r="AA15" s="65">
        <v>6</v>
      </c>
      <c r="AB15" s="65">
        <v>6</v>
      </c>
      <c r="AC15" s="65">
        <v>5</v>
      </c>
      <c r="AD15" s="67">
        <v>5</v>
      </c>
      <c r="BC15">
        <f>N15+V15+AD15+AL15+AT15+BB15</f>
        <v>203</v>
      </c>
      <c r="BD15">
        <f>J15+R15+Z15+AH15+AP15+AX15</f>
        <v>202</v>
      </c>
      <c r="BE15" s="31">
        <f>IF($O$4&gt;0,(LARGE(($N15,$V15,$AD15,$AL15,$AT15,$BB15),1)),"0")</f>
        <v>99</v>
      </c>
      <c r="BG15">
        <v>0</v>
      </c>
      <c r="BH15">
        <v>0</v>
      </c>
      <c r="BI15" s="31">
        <f>BC15-BE15-BF15</f>
        <v>104</v>
      </c>
      <c r="BJ15">
        <f>BD15-BG15-BH15</f>
        <v>202</v>
      </c>
    </row>
    <row r="16" spans="1:66" x14ac:dyDescent="0.2">
      <c r="A16" s="1">
        <v>8</v>
      </c>
      <c r="B16" s="1" t="s">
        <v>430</v>
      </c>
      <c r="C16" s="1" t="s">
        <v>483</v>
      </c>
      <c r="D16" s="1" t="s">
        <v>431</v>
      </c>
      <c r="E16" s="1" t="s">
        <v>48</v>
      </c>
      <c r="F16" s="1" t="s">
        <v>136</v>
      </c>
      <c r="J16" s="60">
        <f>H16+I16</f>
        <v>0</v>
      </c>
      <c r="N16" s="61">
        <v>99</v>
      </c>
      <c r="O16" s="62">
        <v>1</v>
      </c>
      <c r="P16" s="62">
        <v>204</v>
      </c>
      <c r="Q16" s="62">
        <v>0</v>
      </c>
      <c r="R16" s="63">
        <f>P16+Q16</f>
        <v>204</v>
      </c>
      <c r="S16" s="62">
        <v>5</v>
      </c>
      <c r="T16" s="62">
        <v>5</v>
      </c>
      <c r="U16" s="62">
        <v>5</v>
      </c>
      <c r="V16" s="64">
        <v>5</v>
      </c>
      <c r="Z16" s="66">
        <f>X16+Y16</f>
        <v>0</v>
      </c>
      <c r="AD16" s="67">
        <v>99</v>
      </c>
      <c r="BC16">
        <f>N16+V16+AD16+AL16+AT16+BB16</f>
        <v>203</v>
      </c>
      <c r="BD16">
        <f>J16+R16+Z16+AH16+AP16+AX16</f>
        <v>204</v>
      </c>
      <c r="BE16" s="31">
        <f>IF($O$4&gt;0,(LARGE(($N16,$V16,$AD16,$AL16,$AT16,$BB16),1)),"0")</f>
        <v>99</v>
      </c>
      <c r="BG16">
        <v>0</v>
      </c>
      <c r="BH16">
        <v>0</v>
      </c>
      <c r="BI16" s="31">
        <f>BC16-BE16-BF16</f>
        <v>104</v>
      </c>
      <c r="BJ16">
        <f>BD16-BG16-BH16</f>
        <v>204</v>
      </c>
    </row>
    <row r="17" spans="1:62" x14ac:dyDescent="0.2">
      <c r="A17" s="1">
        <v>9</v>
      </c>
      <c r="B17" s="1" t="s">
        <v>432</v>
      </c>
      <c r="C17" s="1" t="s">
        <v>484</v>
      </c>
      <c r="D17" s="1" t="s">
        <v>433</v>
      </c>
      <c r="E17" s="1" t="s">
        <v>48</v>
      </c>
      <c r="F17" s="1" t="s">
        <v>136</v>
      </c>
      <c r="J17" s="60">
        <f>H17+I17</f>
        <v>0</v>
      </c>
      <c r="N17" s="61">
        <v>99</v>
      </c>
      <c r="O17" s="62">
        <v>1</v>
      </c>
      <c r="P17" s="62">
        <v>202</v>
      </c>
      <c r="Q17" s="62">
        <v>0</v>
      </c>
      <c r="R17" s="63">
        <f>P17+Q17</f>
        <v>202</v>
      </c>
      <c r="S17" s="62">
        <v>6</v>
      </c>
      <c r="T17" s="62">
        <v>6</v>
      </c>
      <c r="U17" s="62">
        <v>7</v>
      </c>
      <c r="V17" s="64">
        <v>7</v>
      </c>
      <c r="Z17" s="66">
        <f>X17+Y17</f>
        <v>0</v>
      </c>
      <c r="AD17" s="67">
        <v>99</v>
      </c>
      <c r="BC17">
        <f>N17+V17+AD17+AL17+AT17+BB17</f>
        <v>205</v>
      </c>
      <c r="BD17">
        <f>J17+R17+Z17+AH17+AP17+AX17</f>
        <v>202</v>
      </c>
      <c r="BE17" s="31">
        <f>IF($O$4&gt;0,(LARGE(($N17,$V17,$AD17,$AL17,$AT17,$BB17),1)),"0")</f>
        <v>99</v>
      </c>
      <c r="BG17">
        <v>0</v>
      </c>
      <c r="BH17">
        <v>0</v>
      </c>
      <c r="BI17" s="31">
        <f>BC17-BE17-BF17</f>
        <v>106</v>
      </c>
      <c r="BJ17">
        <f>BD17-BG17-BH17</f>
        <v>202</v>
      </c>
    </row>
  </sheetData>
  <sheetProtection sheet="1" objects="1" scenarios="1"/>
  <sortState xmlns:xlrd2="http://schemas.microsoft.com/office/spreadsheetml/2017/richdata2" ref="A9:XFD18">
    <sortCondition ref="BI9"/>
  </sortState>
  <mergeCells count="32">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s>
  <conditionalFormatting sqref="X2:Y2 P2:Q2 H2:I2 AF2:AG2 AN2:AO2 AV2:AW2 H9:I65346 AV9:AW65346 P9:Q65346 X9:Y65346 AF9:AG65346 AN9:AO65346">
    <cfRule type="cellIs" dxfId="1" priority="1" stopIfTrue="1" operator="greaterThanOrEqual">
      <formula>$BL$6</formula>
    </cfRule>
  </conditionalFormatting>
  <dataValidations count="9">
    <dataValidation type="list" allowBlank="1" showInputMessage="1" showErrorMessage="1" sqref="BM1:BM2 BM9:BM65346" xr:uid="{00000000-0002-0000-0A00-000001000000}">
      <formula1>"ja,nee"</formula1>
    </dataValidation>
    <dataValidation operator="lessThanOrEqual" allowBlank="1" showInputMessage="1" showErrorMessage="1" sqref="BC9:BE17 AH8 AP8 AX8 J8:J17 J1:J2 R1:R2 AX1:AX2 AP1:AP2 AH1:AH2 Z1:Z2 BC1:BK8 BL1:BL4 BL7:BL8 Z8:Z17 R8:R17 BI9:BJ17" xr:uid="{00000000-0002-0000-0A00-000002000000}"/>
    <dataValidation type="decimal" allowBlank="1" showInputMessage="1" showErrorMessage="1" sqref="H1:I2 P1:Q2 AV1:AW2 AN1:AO2 AF1:AG2 X1:Y2 H8:I65346 X8:Y65346 P8:Q65346 AF8:AG65346 AN8:AO65346 AV8:AW65346" xr:uid="{00000000-0002-0000-0A00-000003000000}">
      <formula1>0</formula1>
      <formula2>400</formula2>
    </dataValidation>
    <dataValidation type="decimal" allowBlank="1" showInputMessage="1" showErrorMessage="1" sqref="K1:L2 S1:T2 AY1:AZ2 AQ1:AR2 AI1:AJ2 AA1:AB2 K8:L65346 AA8:AB65346 S8:T65346 AI8:AJ65346 AQ8:AR65346 AY8:AZ65346" xr:uid="{00000000-0002-0000-0A00-000004000000}">
      <formula1>0</formula1>
      <formula2>99</formula2>
    </dataValidation>
    <dataValidation type="whole" allowBlank="1" showInputMessage="1" showErrorMessage="1" sqref="M1:N2 U1:V2 BA1:BB2 AS1:AT2 AK1:AL2 AC1:AD2 M8:N65346 AC8:AD65346 U8:V65346 AK8:AL65346 AS8:AT65346 BA8:BB65346" xr:uid="{00000000-0002-0000-0A00-000005000000}">
      <formula1>0</formula1>
      <formula2>999</formula2>
    </dataValidation>
    <dataValidation type="whole" operator="lessThanOrEqual" allowBlank="1" showInputMessage="1" showErrorMessage="1" sqref="BL6" xr:uid="{00000000-0002-0000-0A00-000006000000}">
      <formula1>400</formula1>
    </dataValidation>
    <dataValidation type="whole" operator="lessThanOrEqual" allowBlank="1" showInputMessage="1" showErrorMessage="1" sqref="BL5" xr:uid="{00000000-0002-0000-0A00-000007000000}">
      <formula1>99</formula1>
    </dataValidation>
    <dataValidation type="whole" allowBlank="1" showInputMessage="1" showErrorMessage="1" sqref="O3:V3" xr:uid="{00000000-0002-0000-0A00-000008000000}">
      <formula1>0</formula1>
      <formula2>99</formula2>
    </dataValidation>
    <dataValidation type="decimal" operator="lessThanOrEqual" allowBlank="1" showInputMessage="1" showErrorMessage="1" sqref="BK9:BL17 BC18:BL65346 Z18:Z65346 R18:R65346 AH9:AH65346 AP9:AP65346 AX9:AX65346 J18:J65346 BG9:BH17" xr:uid="{00000000-0002-0000-0A00-000000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4129"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304130"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304131"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304132"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304133" r:id="rId8" name="Button 5">
              <controlPr defaultSize="0" print="0" autoFill="0" autoPict="0" macro="[0]!Sort_Punten_4">
                <anchor moveWithCells="1" sizeWithCells="1">
                  <from>
                    <xdr:col>30</xdr:col>
                    <xdr:colOff>0</xdr:colOff>
                    <xdr:row>7</xdr:row>
                    <xdr:rowOff>9525</xdr:rowOff>
                  </from>
                  <to>
                    <xdr:col>30</xdr:col>
                    <xdr:colOff>0</xdr:colOff>
                    <xdr:row>7</xdr:row>
                    <xdr:rowOff>180975</xdr:rowOff>
                  </to>
                </anchor>
              </controlPr>
            </control>
          </mc:Choice>
        </mc:AlternateContent>
        <mc:AlternateContent xmlns:mc="http://schemas.openxmlformats.org/markup-compatibility/2006">
          <mc:Choice Requires="x14">
            <control shapeId="304134" r:id="rId9" name="Button 6">
              <controlPr defaultSize="0" print="0" autoFill="0" autoPict="0" macro="[0]!verbergen">
                <anchor moveWithCells="1" sizeWithCells="1">
                  <from>
                    <xdr:col>64</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304135"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04136"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304137"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304138" r:id="rId13" name="Button 10">
              <controlPr defaultSize="0" print="0" autoFill="0" autoPict="0" macro="[0]!Sort_Pl_Punten_4">
                <anchor moveWithCells="1" sizeWithCells="1">
                  <from>
                    <xdr:col>37</xdr:col>
                    <xdr:colOff>19050</xdr:colOff>
                    <xdr:row>7</xdr:row>
                    <xdr:rowOff>0</xdr:rowOff>
                  </from>
                  <to>
                    <xdr:col>37</xdr:col>
                    <xdr:colOff>238125</xdr:colOff>
                    <xdr:row>7</xdr:row>
                    <xdr:rowOff>314325</xdr:rowOff>
                  </to>
                </anchor>
              </controlPr>
            </control>
          </mc:Choice>
        </mc:AlternateContent>
        <mc:AlternateContent xmlns:mc="http://schemas.openxmlformats.org/markup-compatibility/2006">
          <mc:Choice Requires="x14">
            <control shapeId="304139" r:id="rId14" name="Button 11">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304140" r:id="rId15" name="Button 12">
              <controlPr defaultSize="0" print="0" autoFill="0" autoPict="0" macro="[0]!Sort_Totaal_Punten">
                <anchor moveWithCells="1" sizeWithCells="1">
                  <from>
                    <xdr:col>61</xdr:col>
                    <xdr:colOff>0</xdr:colOff>
                    <xdr:row>7</xdr:row>
                    <xdr:rowOff>28575</xdr:rowOff>
                  </from>
                  <to>
                    <xdr:col>61</xdr:col>
                    <xdr:colOff>0</xdr:colOff>
                    <xdr:row>8</xdr:row>
                    <xdr:rowOff>0</xdr:rowOff>
                  </to>
                </anchor>
              </controlPr>
            </control>
          </mc:Choice>
        </mc:AlternateContent>
        <mc:AlternateContent xmlns:mc="http://schemas.openxmlformats.org/markup-compatibility/2006">
          <mc:Choice Requires="x14">
            <control shapeId="304141" r:id="rId16" name="Button 13">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304142" r:id="rId17" name="Button 14">
              <controlPr defaultSize="0" print="0" autoFill="0" autoPict="0" macro="[0]!Sort_Punten_5">
                <anchor moveWithCells="1" sizeWithCells="1">
                  <from>
                    <xdr:col>38</xdr:col>
                    <xdr:colOff>0</xdr:colOff>
                    <xdr:row>7</xdr:row>
                    <xdr:rowOff>9525</xdr:rowOff>
                  </from>
                  <to>
                    <xdr:col>38</xdr:col>
                    <xdr:colOff>0</xdr:colOff>
                    <xdr:row>7</xdr:row>
                    <xdr:rowOff>180975</xdr:rowOff>
                  </to>
                </anchor>
              </controlPr>
            </control>
          </mc:Choice>
        </mc:AlternateContent>
        <mc:AlternateContent xmlns:mc="http://schemas.openxmlformats.org/markup-compatibility/2006">
          <mc:Choice Requires="x14">
            <control shapeId="304143" r:id="rId18" name="Button 15">
              <controlPr defaultSize="0" print="0" autoFill="0" autoPict="0" macro="[0]!Sort_Pl_Punten_5">
                <anchor moveWithCells="1" sizeWithCells="1">
                  <from>
                    <xdr:col>45</xdr:col>
                    <xdr:colOff>9525</xdr:colOff>
                    <xdr:row>7</xdr:row>
                    <xdr:rowOff>9525</xdr:rowOff>
                  </from>
                  <to>
                    <xdr:col>45</xdr:col>
                    <xdr:colOff>247650</xdr:colOff>
                    <xdr:row>8</xdr:row>
                    <xdr:rowOff>0</xdr:rowOff>
                  </to>
                </anchor>
              </controlPr>
            </control>
          </mc:Choice>
        </mc:AlternateContent>
        <mc:AlternateContent xmlns:mc="http://schemas.openxmlformats.org/markup-compatibility/2006">
          <mc:Choice Requires="x14">
            <control shapeId="304144" r:id="rId19" name="Button 16">
              <controlPr defaultSize="0" print="0" autoFill="0" autoPict="0" macro="[0]!Sort_Punten_6">
                <anchor moveWithCells="1" sizeWithCells="1">
                  <from>
                    <xdr:col>46</xdr:col>
                    <xdr:colOff>0</xdr:colOff>
                    <xdr:row>7</xdr:row>
                    <xdr:rowOff>9525</xdr:rowOff>
                  </from>
                  <to>
                    <xdr:col>46</xdr:col>
                    <xdr:colOff>0</xdr:colOff>
                    <xdr:row>7</xdr:row>
                    <xdr:rowOff>180975</xdr:rowOff>
                  </to>
                </anchor>
              </controlPr>
            </control>
          </mc:Choice>
        </mc:AlternateContent>
        <mc:AlternateContent xmlns:mc="http://schemas.openxmlformats.org/markup-compatibility/2006">
          <mc:Choice Requires="x14">
            <control shapeId="304145" r:id="rId20" name="Button 17">
              <controlPr defaultSize="0" print="0" autoFill="0" autoPict="0" macro="[0]!Sort_Pl_Punten_6">
                <anchor moveWithCells="1" sizeWithCells="1">
                  <from>
                    <xdr:col>53</xdr:col>
                    <xdr:colOff>19050</xdr:colOff>
                    <xdr:row>7</xdr:row>
                    <xdr:rowOff>9525</xdr:rowOff>
                  </from>
                  <to>
                    <xdr:col>53</xdr:col>
                    <xdr:colOff>247650</xdr:colOff>
                    <xdr:row>8</xdr:row>
                    <xdr:rowOff>0</xdr:rowOff>
                  </to>
                </anchor>
              </controlPr>
            </control>
          </mc:Choice>
        </mc:AlternateContent>
        <mc:AlternateContent xmlns:mc="http://schemas.openxmlformats.org/markup-compatibility/2006">
          <mc:Choice Requires="x14">
            <control shapeId="304146" r:id="rId21" name="Button 18">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304147" r:id="rId22" name="Button 19">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304148" r:id="rId23" name="Button 20">
              <controlPr defaultSize="0" print="0" autoFill="0" autoPict="0" macro="[0]!Verberg_Ex_Aequo_3">
                <anchor moveWithCells="1" sizeWithCells="1">
                  <from>
                    <xdr:col>26</xdr:col>
                    <xdr:colOff>47625</xdr:colOff>
                    <xdr:row>7</xdr:row>
                    <xdr:rowOff>9525</xdr:rowOff>
                  </from>
                  <to>
                    <xdr:col>27</xdr:col>
                    <xdr:colOff>219075</xdr:colOff>
                    <xdr:row>7</xdr:row>
                    <xdr:rowOff>304800</xdr:rowOff>
                  </to>
                </anchor>
              </controlPr>
            </control>
          </mc:Choice>
        </mc:AlternateContent>
        <mc:AlternateContent xmlns:mc="http://schemas.openxmlformats.org/markup-compatibility/2006">
          <mc:Choice Requires="x14">
            <control shapeId="304149" r:id="rId24" name="Button 21">
              <controlPr defaultSize="0" print="0" autoFill="0" autoPict="0" macro="[0]!Verberg_Ex_Aequo_4">
                <anchor moveWithCells="1" sizeWithCells="1">
                  <from>
                    <xdr:col>30</xdr:col>
                    <xdr:colOff>0</xdr:colOff>
                    <xdr:row>7</xdr:row>
                    <xdr:rowOff>0</xdr:rowOff>
                  </from>
                  <to>
                    <xdr:col>35</xdr:col>
                    <xdr:colOff>200025</xdr:colOff>
                    <xdr:row>7</xdr:row>
                    <xdr:rowOff>314325</xdr:rowOff>
                  </to>
                </anchor>
              </controlPr>
            </control>
          </mc:Choice>
        </mc:AlternateContent>
        <mc:AlternateContent xmlns:mc="http://schemas.openxmlformats.org/markup-compatibility/2006">
          <mc:Choice Requires="x14">
            <control shapeId="304150" r:id="rId25" name="Button 22">
              <controlPr defaultSize="0" print="0" autoFill="0" autoPict="0" macro="[0]!Verberg_Ex_Aequo_5">
                <anchor moveWithCells="1" sizeWithCells="1">
                  <from>
                    <xdr:col>38</xdr:col>
                    <xdr:colOff>0</xdr:colOff>
                    <xdr:row>7</xdr:row>
                    <xdr:rowOff>9525</xdr:rowOff>
                  </from>
                  <to>
                    <xdr:col>38</xdr:col>
                    <xdr:colOff>0</xdr:colOff>
                    <xdr:row>8</xdr:row>
                    <xdr:rowOff>0</xdr:rowOff>
                  </to>
                </anchor>
              </controlPr>
            </control>
          </mc:Choice>
        </mc:AlternateContent>
        <mc:AlternateContent xmlns:mc="http://schemas.openxmlformats.org/markup-compatibility/2006">
          <mc:Choice Requires="x14">
            <control shapeId="304151" r:id="rId26" name="Button 23">
              <controlPr defaultSize="0" print="0" autoFill="0" autoPict="0" macro="[0]!Verberg_Ex_Aequo_6">
                <anchor moveWithCells="1" sizeWithCells="1">
                  <from>
                    <xdr:col>46</xdr:col>
                    <xdr:colOff>0</xdr:colOff>
                    <xdr:row>7</xdr:row>
                    <xdr:rowOff>0</xdr:rowOff>
                  </from>
                  <to>
                    <xdr:col>46</xdr:col>
                    <xdr:colOff>0</xdr:colOff>
                    <xdr:row>7</xdr:row>
                    <xdr:rowOff>314325</xdr:rowOff>
                  </to>
                </anchor>
              </controlPr>
            </control>
          </mc:Choice>
        </mc:AlternateContent>
        <mc:AlternateContent xmlns:mc="http://schemas.openxmlformats.org/markup-compatibility/2006">
          <mc:Choice Requires="x14">
            <control shapeId="304152" r:id="rId27" name="Button 24">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304153" r:id="rId28" name="Button 25">
              <controlPr defaultSize="0" print="0" autoFill="0" autoPict="0" macro="[0]!Verberg_Ex_Aequo_5">
                <anchor moveWithCells="1" sizeWithCells="1">
                  <from>
                    <xdr:col>38</xdr:col>
                    <xdr:colOff>0</xdr:colOff>
                    <xdr:row>7</xdr:row>
                    <xdr:rowOff>0</xdr:rowOff>
                  </from>
                  <to>
                    <xdr:col>43</xdr:col>
                    <xdr:colOff>200025</xdr:colOff>
                    <xdr:row>7</xdr:row>
                    <xdr:rowOff>314325</xdr:rowOff>
                  </to>
                </anchor>
              </controlPr>
            </control>
          </mc:Choice>
        </mc:AlternateContent>
        <mc:AlternateContent xmlns:mc="http://schemas.openxmlformats.org/markup-compatibility/2006">
          <mc:Choice Requires="x14">
            <control shapeId="304154" r:id="rId29" name="Button 26">
              <controlPr defaultSize="0" print="0" autoFill="0" autoPict="0" macro="[0]!Verberg_Ex_Aequo_6">
                <anchor moveWithCells="1" sizeWithCells="1">
                  <from>
                    <xdr:col>46</xdr:col>
                    <xdr:colOff>0</xdr:colOff>
                    <xdr:row>7</xdr:row>
                    <xdr:rowOff>0</xdr:rowOff>
                  </from>
                  <to>
                    <xdr:col>51</xdr:col>
                    <xdr:colOff>200025</xdr:colOff>
                    <xdr:row>7</xdr:row>
                    <xdr:rowOff>314325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85"/>
  <dimension ref="A1:BN14"/>
  <sheetViews>
    <sheetView workbookViewId="0">
      <pane xSplit="5" ySplit="8" topLeftCell="F9" activePane="bottomRight" state="frozen"/>
      <selection pane="topRight" activeCell="C5" sqref="C5:E5"/>
      <selection pane="bottomLeft" activeCell="C5" sqref="C5:E5"/>
      <selection pane="bottomRight" activeCell="BL14" sqref="BL14"/>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hidden="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5.5703125" style="1" customWidth="1"/>
    <col min="66" max="66" width="17.28515625" style="1" customWidth="1"/>
  </cols>
  <sheetData>
    <row r="1" spans="1:66" x14ac:dyDescent="0.2">
      <c r="A1" s="111" t="s">
        <v>1</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c r="AH1" s="112"/>
      <c r="AI1" s="112"/>
      <c r="AJ1" s="112"/>
      <c r="AK1" s="112"/>
      <c r="AL1" s="112"/>
      <c r="AM1" s="112"/>
      <c r="AN1" s="112"/>
      <c r="AO1" s="112"/>
      <c r="AP1" s="112"/>
      <c r="AQ1" s="112"/>
      <c r="AR1" s="112"/>
      <c r="AS1" s="112"/>
      <c r="AT1" s="112"/>
      <c r="AU1" s="112"/>
      <c r="AV1" s="112"/>
      <c r="AW1" s="112"/>
      <c r="AX1" s="112"/>
      <c r="AY1" s="112"/>
      <c r="AZ1" s="112"/>
      <c r="BA1" s="112"/>
      <c r="BB1" s="112"/>
      <c r="BC1" s="112"/>
      <c r="BD1" s="112"/>
      <c r="BE1" s="112"/>
      <c r="BF1" s="112"/>
      <c r="BG1" s="112"/>
      <c r="BH1" s="112"/>
      <c r="BI1" s="112"/>
      <c r="BJ1" s="112"/>
      <c r="BK1" s="112"/>
      <c r="BL1" s="112"/>
      <c r="BM1" s="112"/>
      <c r="BN1" s="113"/>
    </row>
    <row r="2" spans="1:66" ht="12.75" hidden="1" customHeight="1" x14ac:dyDescent="0.2">
      <c r="A2" s="7"/>
      <c r="B2" s="7"/>
      <c r="C2" s="7">
        <v>1</v>
      </c>
      <c r="D2" s="7">
        <f>FLOOR((C2+3)/4,1)</f>
        <v>1</v>
      </c>
      <c r="E2" s="7"/>
      <c r="F2" s="7"/>
      <c r="G2" s="58"/>
      <c r="H2" s="58">
        <v>192</v>
      </c>
      <c r="I2" s="60">
        <v>190</v>
      </c>
      <c r="J2" s="60">
        <f>H2+I2</f>
        <v>382</v>
      </c>
      <c r="K2" s="60"/>
      <c r="L2" s="60"/>
      <c r="M2" s="60"/>
      <c r="N2" s="70">
        <v>1</v>
      </c>
      <c r="O2" s="63"/>
      <c r="P2" s="63">
        <v>193</v>
      </c>
      <c r="Q2" s="63">
        <v>193</v>
      </c>
      <c r="R2" s="63">
        <f>P2+Q2</f>
        <v>386</v>
      </c>
      <c r="S2" s="63"/>
      <c r="T2" s="63"/>
      <c r="U2" s="63"/>
      <c r="V2" s="71">
        <v>2</v>
      </c>
      <c r="W2" s="66"/>
      <c r="X2" s="66">
        <v>198</v>
      </c>
      <c r="Y2" s="66">
        <v>198</v>
      </c>
      <c r="Z2" s="66">
        <f>X2+Y2</f>
        <v>396</v>
      </c>
      <c r="AA2" s="66"/>
      <c r="AB2" s="66"/>
      <c r="AC2" s="66"/>
      <c r="AD2" s="72">
        <v>3</v>
      </c>
      <c r="AE2" s="63"/>
      <c r="AF2" s="63">
        <v>177</v>
      </c>
      <c r="AG2" s="63">
        <v>177</v>
      </c>
      <c r="AH2" s="63">
        <f>AF2+AG2</f>
        <v>354</v>
      </c>
      <c r="AI2" s="63"/>
      <c r="AJ2" s="63"/>
      <c r="AK2" s="63"/>
      <c r="AL2" s="71">
        <v>4</v>
      </c>
      <c r="AM2" s="66"/>
      <c r="AN2" s="66">
        <v>178</v>
      </c>
      <c r="AO2" s="66">
        <v>178</v>
      </c>
      <c r="AP2" s="66">
        <f>AN2+AO2</f>
        <v>356</v>
      </c>
      <c r="AQ2" s="66"/>
      <c r="AR2" s="66"/>
      <c r="AS2" s="66"/>
      <c r="AT2" s="72">
        <v>5</v>
      </c>
      <c r="AU2" s="63"/>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N2"/>
    </row>
    <row r="3" spans="1:66" x14ac:dyDescent="0.2">
      <c r="A3" s="92" t="s">
        <v>2</v>
      </c>
      <c r="B3" s="94"/>
      <c r="C3" s="89" t="str">
        <f>Instellingen!B3</f>
        <v>kring de Oude IJssel</v>
      </c>
      <c r="D3" s="90"/>
      <c r="E3" s="91"/>
      <c r="F3" s="92" t="s">
        <v>3</v>
      </c>
      <c r="G3" s="93"/>
      <c r="H3" s="93"/>
      <c r="I3" s="93"/>
      <c r="J3" s="93"/>
      <c r="K3" s="93"/>
      <c r="L3" s="93"/>
      <c r="M3" s="93"/>
      <c r="N3" s="94"/>
      <c r="O3" s="114">
        <v>4</v>
      </c>
      <c r="P3" s="115"/>
      <c r="Q3" s="115"/>
      <c r="R3" s="115"/>
      <c r="S3" s="115"/>
      <c r="T3" s="115"/>
      <c r="U3" s="115"/>
      <c r="V3" s="116"/>
      <c r="W3" s="117"/>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19"/>
      <c r="BC3" s="92" t="s">
        <v>4</v>
      </c>
      <c r="BD3" s="93"/>
      <c r="BE3" s="93"/>
      <c r="BF3" s="93"/>
      <c r="BG3" s="93"/>
      <c r="BH3" s="93"/>
      <c r="BI3" s="93"/>
      <c r="BJ3" s="93"/>
      <c r="BK3" s="94"/>
      <c r="BL3" s="19">
        <f>Instellingen!B6</f>
        <v>3</v>
      </c>
      <c r="BM3" s="117"/>
      <c r="BN3" s="118"/>
    </row>
    <row r="4" spans="1:66" x14ac:dyDescent="0.2">
      <c r="A4" s="92" t="s">
        <v>5</v>
      </c>
      <c r="B4" s="94"/>
      <c r="C4" s="126" t="s">
        <v>49</v>
      </c>
      <c r="D4" s="90"/>
      <c r="E4" s="91"/>
      <c r="F4" s="92" t="s">
        <v>7</v>
      </c>
      <c r="G4" s="93"/>
      <c r="H4" s="93"/>
      <c r="I4" s="93"/>
      <c r="J4" s="93"/>
      <c r="K4" s="93"/>
      <c r="L4" s="93"/>
      <c r="M4" s="93"/>
      <c r="N4" s="94"/>
      <c r="O4" s="89">
        <f>Instellingen!B7</f>
        <v>1</v>
      </c>
      <c r="P4" s="90"/>
      <c r="Q4" s="90"/>
      <c r="R4" s="90"/>
      <c r="S4" s="90"/>
      <c r="T4" s="90"/>
      <c r="U4" s="90"/>
      <c r="V4" s="91"/>
      <c r="W4" s="120"/>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2"/>
      <c r="BC4" s="92"/>
      <c r="BD4" s="93"/>
      <c r="BE4" s="93"/>
      <c r="BF4" s="93"/>
      <c r="BG4" s="93"/>
      <c r="BH4" s="93"/>
      <c r="BI4" s="93"/>
      <c r="BJ4" s="93"/>
      <c r="BK4" s="94"/>
      <c r="BL4" s="19"/>
      <c r="BM4" s="120"/>
      <c r="BN4" s="121"/>
    </row>
    <row r="5" spans="1:66" x14ac:dyDescent="0.2">
      <c r="A5" s="92" t="s">
        <v>8</v>
      </c>
      <c r="B5" s="94"/>
      <c r="C5" s="126"/>
      <c r="D5" s="90"/>
      <c r="E5" s="91"/>
      <c r="F5" s="92" t="s">
        <v>9</v>
      </c>
      <c r="G5" s="93"/>
      <c r="H5" s="93"/>
      <c r="I5" s="93"/>
      <c r="J5" s="93"/>
      <c r="K5" s="93"/>
      <c r="L5" s="93"/>
      <c r="M5" s="93"/>
      <c r="N5" s="94"/>
      <c r="O5" s="89">
        <f>Instellingen!B5</f>
        <v>99</v>
      </c>
      <c r="P5" s="90"/>
      <c r="Q5" s="90"/>
      <c r="R5" s="90"/>
      <c r="S5" s="90"/>
      <c r="T5" s="90"/>
      <c r="U5" s="90"/>
      <c r="V5" s="91"/>
      <c r="W5" s="123"/>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24"/>
      <c r="AY5" s="124"/>
      <c r="AZ5" s="124"/>
      <c r="BA5" s="124"/>
      <c r="BB5" s="125"/>
      <c r="BC5" s="92" t="s">
        <v>10</v>
      </c>
      <c r="BD5" s="93"/>
      <c r="BE5" s="93"/>
      <c r="BF5" s="93"/>
      <c r="BG5" s="93"/>
      <c r="BH5" s="93"/>
      <c r="BI5" s="93"/>
      <c r="BJ5" s="93"/>
      <c r="BK5" s="94"/>
      <c r="BL5" s="6">
        <v>2</v>
      </c>
      <c r="BM5" s="120"/>
      <c r="BN5" s="121"/>
    </row>
    <row r="6" spans="1:66" ht="12.75" customHeight="1" x14ac:dyDescent="0.2">
      <c r="A6" s="95"/>
      <c r="B6" s="95"/>
      <c r="C6" s="95"/>
      <c r="D6" s="95"/>
      <c r="E6" s="96"/>
      <c r="F6" s="57" t="s">
        <v>11</v>
      </c>
      <c r="G6" s="99" t="str">
        <f>Instellingen!B36</f>
        <v>HC Lathum</v>
      </c>
      <c r="H6" s="100"/>
      <c r="I6" s="100"/>
      <c r="J6" s="100"/>
      <c r="K6" s="100"/>
      <c r="L6" s="100"/>
      <c r="M6" s="100"/>
      <c r="N6" s="101"/>
      <c r="O6" s="102" t="str">
        <f>Instellingen!B37</f>
        <v>Beek</v>
      </c>
      <c r="P6" s="103"/>
      <c r="Q6" s="103"/>
      <c r="R6" s="103"/>
      <c r="S6" s="103"/>
      <c r="T6" s="103"/>
      <c r="U6" s="103"/>
      <c r="V6" s="104"/>
      <c r="W6" s="105" t="str">
        <f>Instellingen!B38</f>
        <v>Dinxperlo</v>
      </c>
      <c r="X6" s="106"/>
      <c r="Y6" s="106"/>
      <c r="Z6" s="106"/>
      <c r="AA6" s="106"/>
      <c r="AB6" s="106"/>
      <c r="AC6" s="106"/>
      <c r="AD6" s="107"/>
      <c r="AE6" s="102">
        <f>Instellingen!B39</f>
        <v>0</v>
      </c>
      <c r="AF6" s="103"/>
      <c r="AG6" s="103"/>
      <c r="AH6" s="103"/>
      <c r="AI6" s="103"/>
      <c r="AJ6" s="103"/>
      <c r="AK6" s="103"/>
      <c r="AL6" s="104"/>
      <c r="AM6" s="105">
        <f>Instellingen!B40</f>
        <v>0</v>
      </c>
      <c r="AN6" s="106"/>
      <c r="AO6" s="106"/>
      <c r="AP6" s="106"/>
      <c r="AQ6" s="106"/>
      <c r="AR6" s="106"/>
      <c r="AS6" s="106"/>
      <c r="AT6" s="107"/>
      <c r="AU6" s="102">
        <f>Instellingen!B41</f>
        <v>0</v>
      </c>
      <c r="AV6" s="103"/>
      <c r="AW6" s="103"/>
      <c r="AX6" s="103"/>
      <c r="AY6" s="103"/>
      <c r="AZ6" s="103"/>
      <c r="BA6" s="103"/>
      <c r="BB6" s="104"/>
      <c r="BC6" s="92" t="s">
        <v>12</v>
      </c>
      <c r="BD6" s="93"/>
      <c r="BE6" s="93"/>
      <c r="BF6" s="93"/>
      <c r="BG6" s="93"/>
      <c r="BH6" s="94"/>
      <c r="BI6" s="35" t="s">
        <v>13</v>
      </c>
      <c r="BJ6" s="56"/>
      <c r="BK6" s="36"/>
      <c r="BL6" s="26">
        <v>210</v>
      </c>
      <c r="BM6" s="120"/>
      <c r="BN6" s="121"/>
    </row>
    <row r="7" spans="1:66" ht="12.75" customHeight="1" x14ac:dyDescent="0.2">
      <c r="A7" s="97"/>
      <c r="B7" s="97"/>
      <c r="C7" s="97"/>
      <c r="D7" s="97"/>
      <c r="E7" s="98"/>
      <c r="F7" s="57" t="s">
        <v>14</v>
      </c>
      <c r="G7" s="108" t="str">
        <f>Instellingen!C36</f>
        <v>25/26 april</v>
      </c>
      <c r="H7" s="109"/>
      <c r="I7" s="109"/>
      <c r="J7" s="109"/>
      <c r="K7" s="109"/>
      <c r="L7" s="109"/>
      <c r="M7" s="109"/>
      <c r="N7" s="110"/>
      <c r="O7" s="102" t="str">
        <f>Instellingen!C37</f>
        <v>16/17 mei</v>
      </c>
      <c r="P7" s="103"/>
      <c r="Q7" s="103"/>
      <c r="R7" s="103"/>
      <c r="S7" s="103"/>
      <c r="T7" s="103"/>
      <c r="U7" s="103"/>
      <c r="V7" s="104"/>
      <c r="W7" s="105" t="str">
        <f>Instellingen!C38</f>
        <v>13/14 juni</v>
      </c>
      <c r="X7" s="106"/>
      <c r="Y7" s="106"/>
      <c r="Z7" s="106"/>
      <c r="AA7" s="106"/>
      <c r="AB7" s="106"/>
      <c r="AC7" s="106"/>
      <c r="AD7" s="107"/>
      <c r="AE7" s="102">
        <f>Instellingen!C39</f>
        <v>0</v>
      </c>
      <c r="AF7" s="103"/>
      <c r="AG7" s="103"/>
      <c r="AH7" s="103"/>
      <c r="AI7" s="103"/>
      <c r="AJ7" s="103"/>
      <c r="AK7" s="103"/>
      <c r="AL7" s="104"/>
      <c r="AM7" s="105">
        <f>Instellingen!C40</f>
        <v>0</v>
      </c>
      <c r="AN7" s="106"/>
      <c r="AO7" s="106"/>
      <c r="AP7" s="106"/>
      <c r="AQ7" s="106"/>
      <c r="AR7" s="106"/>
      <c r="AS7" s="106"/>
      <c r="AT7" s="107"/>
      <c r="AU7" s="102" t="str">
        <f>Instellingen!C41</f>
        <v xml:space="preserve"> </v>
      </c>
      <c r="AV7" s="103"/>
      <c r="AW7" s="103"/>
      <c r="AX7" s="103"/>
      <c r="AY7" s="103"/>
      <c r="AZ7" s="103"/>
      <c r="BA7" s="103"/>
      <c r="BB7" s="104"/>
      <c r="BC7" s="68" t="s">
        <v>15</v>
      </c>
      <c r="BD7" s="3" t="s">
        <v>15</v>
      </c>
      <c r="BE7" s="8" t="s">
        <v>16</v>
      </c>
      <c r="BF7" s="8" t="s">
        <v>16</v>
      </c>
      <c r="BG7" s="8" t="s">
        <v>16</v>
      </c>
      <c r="BH7" s="8" t="s">
        <v>16</v>
      </c>
      <c r="BI7" s="30" t="s">
        <v>17</v>
      </c>
      <c r="BJ7" s="28" t="s">
        <v>17</v>
      </c>
      <c r="BK7" s="9"/>
      <c r="BL7" s="3"/>
      <c r="BM7" s="123"/>
      <c r="BN7" s="124"/>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5" t="s">
        <v>38</v>
      </c>
      <c r="BN8" s="2" t="s">
        <v>39</v>
      </c>
    </row>
    <row r="9" spans="1:66" x14ac:dyDescent="0.2">
      <c r="A9" s="1">
        <v>1</v>
      </c>
      <c r="B9" s="1" t="s">
        <v>166</v>
      </c>
      <c r="C9" s="1" t="s">
        <v>167</v>
      </c>
      <c r="D9" s="1" t="s">
        <v>168</v>
      </c>
      <c r="E9" s="1" t="s">
        <v>49</v>
      </c>
      <c r="F9" s="1" t="s">
        <v>169</v>
      </c>
      <c r="H9" s="59">
        <v>223</v>
      </c>
      <c r="I9" s="59">
        <v>0</v>
      </c>
      <c r="J9" s="60">
        <f>H9+I9</f>
        <v>223</v>
      </c>
      <c r="K9" s="59">
        <v>65</v>
      </c>
      <c r="L9" s="59">
        <v>70</v>
      </c>
      <c r="M9" s="59">
        <v>1</v>
      </c>
      <c r="N9" s="61">
        <v>1</v>
      </c>
      <c r="O9" s="62">
        <v>1</v>
      </c>
      <c r="P9" s="62">
        <v>239.5</v>
      </c>
      <c r="Q9" s="62">
        <v>0</v>
      </c>
      <c r="R9" s="63">
        <f>P9+Q9</f>
        <v>239.5</v>
      </c>
      <c r="S9" s="62">
        <v>7</v>
      </c>
      <c r="T9" s="62">
        <v>8</v>
      </c>
      <c r="U9" s="62">
        <v>1</v>
      </c>
      <c r="V9" s="64">
        <v>1</v>
      </c>
      <c r="X9" s="65">
        <v>226</v>
      </c>
      <c r="Y9" s="65">
        <v>0</v>
      </c>
      <c r="Z9" s="66">
        <f>X9+Y9</f>
        <v>226</v>
      </c>
      <c r="AA9" s="65">
        <v>6.5</v>
      </c>
      <c r="AB9" s="65">
        <v>7</v>
      </c>
      <c r="AC9" s="65">
        <v>1</v>
      </c>
      <c r="AD9" s="67">
        <v>1</v>
      </c>
      <c r="BC9">
        <f>N9+V9+AD9+AL9+AT9+BB9</f>
        <v>3</v>
      </c>
      <c r="BD9">
        <f>J9+R9+Z9+AH9+AP9+AX9</f>
        <v>688.5</v>
      </c>
      <c r="BE9" s="31">
        <f>IF($O$4&gt;0,(LARGE(($N9,$V9,$AD9,$AL9,$AT9,$BB9),1)),"0")</f>
        <v>1</v>
      </c>
      <c r="BG9">
        <v>223</v>
      </c>
      <c r="BH9">
        <v>0</v>
      </c>
      <c r="BI9" s="31">
        <f>BC9-BE9-BF9</f>
        <v>2</v>
      </c>
      <c r="BJ9">
        <f>BD9-BG9-BH9</f>
        <v>465.5</v>
      </c>
      <c r="BK9" s="1">
        <v>1</v>
      </c>
      <c r="BN9" s="88" t="s">
        <v>501</v>
      </c>
    </row>
    <row r="10" spans="1:66" x14ac:dyDescent="0.2">
      <c r="A10" s="1">
        <v>2</v>
      </c>
      <c r="B10" s="1" t="s">
        <v>173</v>
      </c>
      <c r="C10" s="1" t="s">
        <v>167</v>
      </c>
      <c r="D10" s="1" t="s">
        <v>174</v>
      </c>
      <c r="E10" s="1" t="s">
        <v>49</v>
      </c>
      <c r="F10" s="1" t="s">
        <v>169</v>
      </c>
      <c r="H10" s="59">
        <v>210</v>
      </c>
      <c r="I10" s="59">
        <v>0</v>
      </c>
      <c r="J10" s="60">
        <f>H10+I10</f>
        <v>210</v>
      </c>
      <c r="K10" s="59">
        <v>60</v>
      </c>
      <c r="L10" s="59">
        <v>60</v>
      </c>
      <c r="M10" s="59">
        <v>3</v>
      </c>
      <c r="N10" s="61">
        <v>3</v>
      </c>
      <c r="O10" s="62">
        <v>1</v>
      </c>
      <c r="P10" s="62">
        <v>215</v>
      </c>
      <c r="Q10" s="62">
        <v>0</v>
      </c>
      <c r="R10" s="63">
        <f>P10+Q10</f>
        <v>215</v>
      </c>
      <c r="S10" s="62">
        <v>6.5</v>
      </c>
      <c r="T10" s="62">
        <v>7</v>
      </c>
      <c r="U10" s="62">
        <v>2</v>
      </c>
      <c r="V10" s="64">
        <v>2</v>
      </c>
      <c r="X10" s="65">
        <v>221.5</v>
      </c>
      <c r="Y10" s="65">
        <v>0</v>
      </c>
      <c r="Z10" s="66">
        <f>X10+Y10</f>
        <v>221.5</v>
      </c>
      <c r="AA10" s="65">
        <v>6.5</v>
      </c>
      <c r="AB10" s="65">
        <v>6.5</v>
      </c>
      <c r="AC10" s="65">
        <v>2</v>
      </c>
      <c r="AD10" s="67">
        <v>2</v>
      </c>
      <c r="BC10">
        <f>N10+V10+AD10+AL10+AT10+BB10</f>
        <v>7</v>
      </c>
      <c r="BD10">
        <f>J10+R10+Z10+AH10+AP10+AX10</f>
        <v>646.5</v>
      </c>
      <c r="BE10" s="31">
        <f>IF($O$4&gt;0,(LARGE(($N10,$V10,$AD10,$AL10,$AT10,$BB10),1)),"0")</f>
        <v>3</v>
      </c>
      <c r="BG10">
        <v>210</v>
      </c>
      <c r="BH10">
        <v>0</v>
      </c>
      <c r="BI10" s="31">
        <f>BC10-BE10-BF10</f>
        <v>4</v>
      </c>
      <c r="BJ10">
        <f>BD10-BG10-BH10</f>
        <v>436.5</v>
      </c>
      <c r="BK10" s="1">
        <v>2</v>
      </c>
    </row>
    <row r="11" spans="1:66" x14ac:dyDescent="0.2">
      <c r="A11" s="1">
        <v>3</v>
      </c>
      <c r="B11" s="1" t="s">
        <v>434</v>
      </c>
      <c r="C11" s="1" t="s">
        <v>485</v>
      </c>
      <c r="D11" s="1" t="s">
        <v>435</v>
      </c>
      <c r="E11" s="1" t="s">
        <v>49</v>
      </c>
      <c r="F11" s="1" t="s">
        <v>142</v>
      </c>
      <c r="J11" s="60">
        <f>H11+I11</f>
        <v>0</v>
      </c>
      <c r="N11" s="61">
        <v>99</v>
      </c>
      <c r="O11" s="62">
        <v>1</v>
      </c>
      <c r="P11" s="62">
        <v>212.5</v>
      </c>
      <c r="Q11" s="62">
        <v>0</v>
      </c>
      <c r="R11" s="63">
        <f>P11+Q11</f>
        <v>212.5</v>
      </c>
      <c r="S11" s="62">
        <v>6</v>
      </c>
      <c r="T11" s="62">
        <v>6</v>
      </c>
      <c r="U11" s="62">
        <v>3</v>
      </c>
      <c r="V11" s="64">
        <v>3</v>
      </c>
      <c r="X11" s="65">
        <v>210.5</v>
      </c>
      <c r="Y11" s="65">
        <v>0</v>
      </c>
      <c r="Z11" s="66">
        <f>X11+Y11</f>
        <v>210.5</v>
      </c>
      <c r="AA11" s="65">
        <v>6</v>
      </c>
      <c r="AB11" s="65">
        <v>6.5</v>
      </c>
      <c r="AC11" s="65">
        <v>3</v>
      </c>
      <c r="AD11" s="67">
        <v>3</v>
      </c>
      <c r="BC11">
        <f>N11+V11+AD11+AL11+AT11+BB11</f>
        <v>105</v>
      </c>
      <c r="BD11">
        <f>J11+R11+Z11+AH11+AP11+AX11</f>
        <v>423</v>
      </c>
      <c r="BE11" s="31">
        <f>IF($O$4&gt;0,(LARGE(($N11,$V11,$AD11,$AL11,$AT11,$BB11),1)),"0")</f>
        <v>99</v>
      </c>
      <c r="BG11">
        <v>0</v>
      </c>
      <c r="BH11">
        <v>0</v>
      </c>
      <c r="BI11" s="31">
        <f>BC11-BE11-BF11</f>
        <v>6</v>
      </c>
      <c r="BJ11">
        <f>BD11-BG11-BH11</f>
        <v>423</v>
      </c>
      <c r="BK11" s="1">
        <v>3</v>
      </c>
    </row>
    <row r="12" spans="1:66" x14ac:dyDescent="0.2">
      <c r="A12" s="1">
        <v>4</v>
      </c>
      <c r="B12" s="1" t="s">
        <v>170</v>
      </c>
      <c r="C12" s="1" t="s">
        <v>171</v>
      </c>
      <c r="D12" s="1" t="s">
        <v>172</v>
      </c>
      <c r="E12" s="1" t="s">
        <v>49</v>
      </c>
      <c r="F12" s="1" t="s">
        <v>128</v>
      </c>
      <c r="H12" s="59">
        <v>211.5</v>
      </c>
      <c r="I12" s="59">
        <v>0</v>
      </c>
      <c r="J12" s="60">
        <f>H12+I12</f>
        <v>211.5</v>
      </c>
      <c r="K12" s="59">
        <v>65</v>
      </c>
      <c r="L12" s="59">
        <v>70</v>
      </c>
      <c r="M12" s="59">
        <v>2</v>
      </c>
      <c r="N12" s="61">
        <v>2</v>
      </c>
      <c r="O12" s="62">
        <v>1</v>
      </c>
      <c r="P12" s="62">
        <v>203.5</v>
      </c>
      <c r="Q12" s="62">
        <v>0</v>
      </c>
      <c r="R12" s="63">
        <f>P12+Q12</f>
        <v>203.5</v>
      </c>
      <c r="S12" s="62">
        <v>5</v>
      </c>
      <c r="T12" s="62">
        <v>6</v>
      </c>
      <c r="U12" s="62">
        <v>4</v>
      </c>
      <c r="V12" s="64">
        <v>4</v>
      </c>
      <c r="Z12" s="66">
        <f>X12+Y12</f>
        <v>0</v>
      </c>
      <c r="AD12" s="67">
        <v>99</v>
      </c>
      <c r="BC12">
        <f>N12+V12+AD12+AL12+AT12+BB12</f>
        <v>105</v>
      </c>
      <c r="BD12">
        <f>J12+R12+Z12+AH12+AP12+AX12</f>
        <v>415</v>
      </c>
      <c r="BE12" s="31">
        <f>IF($O$4&gt;0,(LARGE(($N12,$V12,$AD12,$AL12,$AT12,$BB12),1)),"0")</f>
        <v>99</v>
      </c>
      <c r="BG12">
        <v>0</v>
      </c>
      <c r="BH12">
        <v>0</v>
      </c>
      <c r="BI12" s="31">
        <f>BC12-BE12-BF12</f>
        <v>6</v>
      </c>
      <c r="BJ12">
        <f>BD12-BG12-BH12</f>
        <v>415</v>
      </c>
      <c r="BK12" s="1">
        <v>4</v>
      </c>
    </row>
    <row r="13" spans="1:66" x14ac:dyDescent="0.2">
      <c r="A13" s="1">
        <v>5</v>
      </c>
      <c r="B13" s="1" t="s">
        <v>175</v>
      </c>
      <c r="C13" s="1" t="s">
        <v>176</v>
      </c>
      <c r="D13" s="1" t="s">
        <v>177</v>
      </c>
      <c r="E13" s="1" t="s">
        <v>49</v>
      </c>
      <c r="F13" s="1" t="s">
        <v>142</v>
      </c>
      <c r="H13" s="59">
        <v>195</v>
      </c>
      <c r="I13" s="59">
        <v>0</v>
      </c>
      <c r="J13" s="60">
        <f>H13+I13</f>
        <v>195</v>
      </c>
      <c r="K13" s="59">
        <v>55</v>
      </c>
      <c r="L13" s="59">
        <v>60</v>
      </c>
      <c r="M13" s="59">
        <v>4</v>
      </c>
      <c r="N13" s="61">
        <v>4</v>
      </c>
      <c r="R13" s="63">
        <f>P13+Q13</f>
        <v>0</v>
      </c>
      <c r="V13" s="64">
        <v>99</v>
      </c>
      <c r="Z13" s="66">
        <f>X13+Y13</f>
        <v>0</v>
      </c>
      <c r="AD13" s="67">
        <v>99</v>
      </c>
      <c r="BC13">
        <f>N13+V13+AD13+AL13+AT13+BB13</f>
        <v>202</v>
      </c>
      <c r="BD13">
        <f>J13+R13+Z13+AH13+AP13+AX13</f>
        <v>195</v>
      </c>
      <c r="BE13" s="31">
        <f>IF($O$4&gt;0,(LARGE(($N13,$V13,$AD13,$AL13,$AT13,$BB13),1)),"0")</f>
        <v>99</v>
      </c>
      <c r="BG13">
        <v>0</v>
      </c>
      <c r="BH13">
        <v>0</v>
      </c>
      <c r="BI13" s="31">
        <f>BC13-BE13-BF13</f>
        <v>103</v>
      </c>
      <c r="BJ13">
        <f>BD13-BG13-BH13</f>
        <v>195</v>
      </c>
    </row>
    <row r="14" spans="1:66" x14ac:dyDescent="0.2">
      <c r="A14" s="1">
        <v>6</v>
      </c>
      <c r="B14" s="1" t="s">
        <v>436</v>
      </c>
      <c r="C14" s="1" t="s">
        <v>437</v>
      </c>
      <c r="D14" s="1" t="s">
        <v>438</v>
      </c>
      <c r="E14" s="1" t="s">
        <v>49</v>
      </c>
      <c r="F14" s="1" t="s">
        <v>142</v>
      </c>
      <c r="J14" s="60">
        <f>H14+I14</f>
        <v>0</v>
      </c>
      <c r="N14" s="61">
        <v>99</v>
      </c>
      <c r="O14" s="62">
        <v>1</v>
      </c>
      <c r="P14" s="62">
        <v>198</v>
      </c>
      <c r="Q14" s="62">
        <v>0</v>
      </c>
      <c r="R14" s="63">
        <f>P14+Q14</f>
        <v>198</v>
      </c>
      <c r="S14" s="62">
        <v>5</v>
      </c>
      <c r="T14" s="62">
        <v>5</v>
      </c>
      <c r="U14" s="62">
        <v>5</v>
      </c>
      <c r="V14" s="64">
        <v>5</v>
      </c>
      <c r="Z14" s="66">
        <f>X14+Y14</f>
        <v>0</v>
      </c>
      <c r="AD14" s="67">
        <v>99</v>
      </c>
      <c r="BC14">
        <f>N14+V14+AD14+AL14+AT14+BB14</f>
        <v>203</v>
      </c>
      <c r="BD14">
        <f>J14+R14+Z14+AH14+AP14+AX14</f>
        <v>198</v>
      </c>
      <c r="BE14" s="31">
        <f>IF($O$4&gt;0,(LARGE(($N14,$V14,$AD14,$AL14,$AT14,$BB14),1)),"0")</f>
        <v>99</v>
      </c>
      <c r="BG14">
        <v>0</v>
      </c>
      <c r="BH14">
        <v>0</v>
      </c>
      <c r="BI14" s="31">
        <f>BC14-BE14-BF14</f>
        <v>104</v>
      </c>
      <c r="BJ14">
        <f>BD14-BG14-BH14</f>
        <v>198</v>
      </c>
    </row>
  </sheetData>
  <sheetProtection sheet="1" objects="1" scenarios="1"/>
  <sortState xmlns:xlrd2="http://schemas.microsoft.com/office/spreadsheetml/2017/richdata2" ref="A9:XFD15">
    <sortCondition ref="BI9"/>
  </sortState>
  <mergeCells count="32">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s>
  <conditionalFormatting sqref="X2:Y2 P2:Q2 H2:I2 AF2:AG2 AN2:AO2 AV2:AW2 H9:I65346 AV9:AW65346 P9:Q65346 X9:Y65346 AF9:AG65346 AN9:AO65346">
    <cfRule type="cellIs" dxfId="0" priority="1" stopIfTrue="1" operator="greaterThanOrEqual">
      <formula>$BL$6</formula>
    </cfRule>
  </conditionalFormatting>
  <dataValidations count="9">
    <dataValidation type="whole" allowBlank="1" showInputMessage="1" showErrorMessage="1" sqref="O3:V3" xr:uid="{00000000-0002-0000-0B00-000000000000}">
      <formula1>0</formula1>
      <formula2>99</formula2>
    </dataValidation>
    <dataValidation type="whole" operator="lessThanOrEqual" allowBlank="1" showInputMessage="1" showErrorMessage="1" sqref="BL5" xr:uid="{00000000-0002-0000-0B00-000001000000}">
      <formula1>99</formula1>
    </dataValidation>
    <dataValidation type="whole" operator="lessThanOrEqual" allowBlank="1" showInputMessage="1" showErrorMessage="1" sqref="BL6" xr:uid="{00000000-0002-0000-0B00-000002000000}">
      <formula1>400</formula1>
    </dataValidation>
    <dataValidation type="whole" allowBlank="1" showInputMessage="1" showErrorMessage="1" sqref="M1:N2 U1:V2 BA1:BB2 AS1:AT2 AK1:AL2 AC1:AD2 M8:N65346 AC8:AD65346 U8:V65346 AK8:AL65346 AS8:AT65346 BA8:BB65346" xr:uid="{00000000-0002-0000-0B00-000003000000}">
      <formula1>0</formula1>
      <formula2>999</formula2>
    </dataValidation>
    <dataValidation type="decimal" allowBlank="1" showInputMessage="1" showErrorMessage="1" sqref="K1:L2 S1:T2 AY1:AZ2 AQ1:AR2 AI1:AJ2 AA1:AB2 K8:L65346 AA8:AB65346 S8:T65346 AI8:AJ65346 AQ8:AR65346 AY8:AZ65346" xr:uid="{00000000-0002-0000-0B00-000004000000}">
      <formula1>0</formula1>
      <formula2>99</formula2>
    </dataValidation>
    <dataValidation type="decimal" allowBlank="1" showInputMessage="1" showErrorMessage="1" sqref="H1:I2 P1:Q2 AV1:AW2 AN1:AO2 AF1:AG2 X1:Y2 H8:I65346 X8:Y65346 P8:Q65346 AF8:AG65346 AN8:AO65346 AV8:AW65346" xr:uid="{00000000-0002-0000-0B00-000005000000}">
      <formula1>0</formula1>
      <formula2>400</formula2>
    </dataValidation>
    <dataValidation operator="lessThanOrEqual" allowBlank="1" showInputMessage="1" showErrorMessage="1" sqref="BC9:BE14 AH8 AP8 AX8 J8:J14 J1:J2 R1:R2 AX1:AX2 AP1:AP2 AH1:AH2 Z1:Z2 BC1:BK8 BL1:BL4 BL7:BL8 Z8:Z14 R8:R14 BI9:BJ14" xr:uid="{00000000-0002-0000-0B00-000006000000}"/>
    <dataValidation type="list" allowBlank="1" showInputMessage="1" showErrorMessage="1" sqref="BM1:BM2 BM9:BM65346" xr:uid="{00000000-0002-0000-0B00-000007000000}">
      <formula1>"ja,nee"</formula1>
    </dataValidation>
    <dataValidation type="decimal" operator="lessThanOrEqual" allowBlank="1" showInputMessage="1" showErrorMessage="1" sqref="BK9:BL14 BG9:BH14 BC15:BL65346 Z15:Z65346 AH9:AH65346 AP9:AP65346 AX9:AX65346 J15:J65346 R15:R65346" xr:uid="{00000000-0002-0000-0B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5153"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305154"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305155"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305156"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305157"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305158" r:id="rId9" name="Button 6">
              <controlPr defaultSize="0" print="0" autoFill="0" autoPict="0" macro="[0]!verbergen">
                <anchor moveWithCells="1" sizeWithCells="1">
                  <from>
                    <xdr:col>64</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305159"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05160"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305161"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305162" r:id="rId13" name="Button 10">
              <controlPr defaultSize="0" print="0" autoFill="0" autoPict="0" macro="[0]!Sort_Pl_Punten_4">
                <anchor moveWithCells="1" sizeWithCells="1">
                  <from>
                    <xdr:col>37</xdr:col>
                    <xdr:colOff>19050</xdr:colOff>
                    <xdr:row>7</xdr:row>
                    <xdr:rowOff>0</xdr:rowOff>
                  </from>
                  <to>
                    <xdr:col>37</xdr:col>
                    <xdr:colOff>238125</xdr:colOff>
                    <xdr:row>7</xdr:row>
                    <xdr:rowOff>314325</xdr:rowOff>
                  </to>
                </anchor>
              </controlPr>
            </control>
          </mc:Choice>
        </mc:AlternateContent>
        <mc:AlternateContent xmlns:mc="http://schemas.openxmlformats.org/markup-compatibility/2006">
          <mc:Choice Requires="x14">
            <control shapeId="305163" r:id="rId14" name="Button 11">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305164" r:id="rId15" name="Button 12">
              <controlPr defaultSize="0" print="0" autoFill="0" autoPict="0" macro="[0]!Sort_Totaal_Punten">
                <anchor moveWithCells="1" sizeWithCells="1">
                  <from>
                    <xdr:col>61</xdr:col>
                    <xdr:colOff>0</xdr:colOff>
                    <xdr:row>7</xdr:row>
                    <xdr:rowOff>28575</xdr:rowOff>
                  </from>
                  <to>
                    <xdr:col>61</xdr:col>
                    <xdr:colOff>0</xdr:colOff>
                    <xdr:row>8</xdr:row>
                    <xdr:rowOff>0</xdr:rowOff>
                  </to>
                </anchor>
              </controlPr>
            </control>
          </mc:Choice>
        </mc:AlternateContent>
        <mc:AlternateContent xmlns:mc="http://schemas.openxmlformats.org/markup-compatibility/2006">
          <mc:Choice Requires="x14">
            <control shapeId="305165" r:id="rId16" name="Button 13">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305166" r:id="rId17" name="Button 14">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305167" r:id="rId18" name="Button 15">
              <controlPr defaultSize="0" print="0" autoFill="0" autoPict="0" macro="[0]!Sort_Pl_Punten_5">
                <anchor moveWithCells="1" sizeWithCells="1">
                  <from>
                    <xdr:col>45</xdr:col>
                    <xdr:colOff>9525</xdr:colOff>
                    <xdr:row>7</xdr:row>
                    <xdr:rowOff>9525</xdr:rowOff>
                  </from>
                  <to>
                    <xdr:col>45</xdr:col>
                    <xdr:colOff>247650</xdr:colOff>
                    <xdr:row>8</xdr:row>
                    <xdr:rowOff>0</xdr:rowOff>
                  </to>
                </anchor>
              </controlPr>
            </control>
          </mc:Choice>
        </mc:AlternateContent>
        <mc:AlternateContent xmlns:mc="http://schemas.openxmlformats.org/markup-compatibility/2006">
          <mc:Choice Requires="x14">
            <control shapeId="305168" r:id="rId19" name="Button 16">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305169" r:id="rId20" name="Button 17">
              <controlPr defaultSize="0" print="0" autoFill="0" autoPict="0" macro="[0]!Sort_Pl_Punten_6">
                <anchor moveWithCells="1" sizeWithCells="1">
                  <from>
                    <xdr:col>53</xdr:col>
                    <xdr:colOff>19050</xdr:colOff>
                    <xdr:row>7</xdr:row>
                    <xdr:rowOff>9525</xdr:rowOff>
                  </from>
                  <to>
                    <xdr:col>53</xdr:col>
                    <xdr:colOff>247650</xdr:colOff>
                    <xdr:row>8</xdr:row>
                    <xdr:rowOff>0</xdr:rowOff>
                  </to>
                </anchor>
              </controlPr>
            </control>
          </mc:Choice>
        </mc:AlternateContent>
        <mc:AlternateContent xmlns:mc="http://schemas.openxmlformats.org/markup-compatibility/2006">
          <mc:Choice Requires="x14">
            <control shapeId="305170" r:id="rId21" name="Button 18">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305171" r:id="rId22" name="Button 19">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305172" r:id="rId23" name="Button 20">
              <controlPr defaultSize="0" print="0" autoFill="0" autoPict="0" macro="[0]!Verberg_Ex_Aequo_3">
                <anchor moveWithCells="1" sizeWithCells="1">
                  <from>
                    <xdr:col>26</xdr:col>
                    <xdr:colOff>47625</xdr:colOff>
                    <xdr:row>7</xdr:row>
                    <xdr:rowOff>9525</xdr:rowOff>
                  </from>
                  <to>
                    <xdr:col>27</xdr:col>
                    <xdr:colOff>219075</xdr:colOff>
                    <xdr:row>7</xdr:row>
                    <xdr:rowOff>304800</xdr:rowOff>
                  </to>
                </anchor>
              </controlPr>
            </control>
          </mc:Choice>
        </mc:AlternateContent>
        <mc:AlternateContent xmlns:mc="http://schemas.openxmlformats.org/markup-compatibility/2006">
          <mc:Choice Requires="x14">
            <control shapeId="305173" r:id="rId24" name="Button 21">
              <controlPr defaultSize="0" print="0" autoFill="0" autoPict="0" macro="[0]!Verberg_Ex_Aequo_4">
                <anchor moveWithCells="1" sizeWithCells="1">
                  <from>
                    <xdr:col>30</xdr:col>
                    <xdr:colOff>0</xdr:colOff>
                    <xdr:row>7</xdr:row>
                    <xdr:rowOff>0</xdr:rowOff>
                  </from>
                  <to>
                    <xdr:col>35</xdr:col>
                    <xdr:colOff>200025</xdr:colOff>
                    <xdr:row>7</xdr:row>
                    <xdr:rowOff>314325</xdr:rowOff>
                  </to>
                </anchor>
              </controlPr>
            </control>
          </mc:Choice>
        </mc:AlternateContent>
        <mc:AlternateContent xmlns:mc="http://schemas.openxmlformats.org/markup-compatibility/2006">
          <mc:Choice Requires="x14">
            <control shapeId="305174" r:id="rId25" name="Button 22">
              <controlPr defaultSize="0" print="0" autoFill="0" autoPict="0" macro="[0]!Verberg_Ex_Aequo_5">
                <anchor moveWithCells="1" sizeWithCells="1">
                  <from>
                    <xdr:col>38</xdr:col>
                    <xdr:colOff>0</xdr:colOff>
                    <xdr:row>7</xdr:row>
                    <xdr:rowOff>9525</xdr:rowOff>
                  </from>
                  <to>
                    <xdr:col>38</xdr:col>
                    <xdr:colOff>0</xdr:colOff>
                    <xdr:row>8</xdr:row>
                    <xdr:rowOff>0</xdr:rowOff>
                  </to>
                </anchor>
              </controlPr>
            </control>
          </mc:Choice>
        </mc:AlternateContent>
        <mc:AlternateContent xmlns:mc="http://schemas.openxmlformats.org/markup-compatibility/2006">
          <mc:Choice Requires="x14">
            <control shapeId="305175" r:id="rId26" name="Button 23">
              <controlPr defaultSize="0" print="0" autoFill="0" autoPict="0" macro="[0]!Verberg_Ex_Aequo_6">
                <anchor moveWithCells="1" sizeWithCells="1">
                  <from>
                    <xdr:col>46</xdr:col>
                    <xdr:colOff>0</xdr:colOff>
                    <xdr:row>7</xdr:row>
                    <xdr:rowOff>0</xdr:rowOff>
                  </from>
                  <to>
                    <xdr:col>46</xdr:col>
                    <xdr:colOff>0</xdr:colOff>
                    <xdr:row>7</xdr:row>
                    <xdr:rowOff>314325</xdr:rowOff>
                  </to>
                </anchor>
              </controlPr>
            </control>
          </mc:Choice>
        </mc:AlternateContent>
        <mc:AlternateContent xmlns:mc="http://schemas.openxmlformats.org/markup-compatibility/2006">
          <mc:Choice Requires="x14">
            <control shapeId="305176" r:id="rId27" name="Button 24">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305177" r:id="rId28" name="Button 25">
              <controlPr defaultSize="0" print="0" autoFill="0" autoPict="0" macro="[0]!Verberg_Ex_Aequo_5">
                <anchor moveWithCells="1" sizeWithCells="1">
                  <from>
                    <xdr:col>38</xdr:col>
                    <xdr:colOff>0</xdr:colOff>
                    <xdr:row>7</xdr:row>
                    <xdr:rowOff>0</xdr:rowOff>
                  </from>
                  <to>
                    <xdr:col>43</xdr:col>
                    <xdr:colOff>200025</xdr:colOff>
                    <xdr:row>7</xdr:row>
                    <xdr:rowOff>314325</xdr:rowOff>
                  </to>
                </anchor>
              </controlPr>
            </control>
          </mc:Choice>
        </mc:AlternateContent>
        <mc:AlternateContent xmlns:mc="http://schemas.openxmlformats.org/markup-compatibility/2006">
          <mc:Choice Requires="x14">
            <control shapeId="305178" r:id="rId29" name="Button 26">
              <controlPr defaultSize="0" print="0" autoFill="0" autoPict="0" macro="[0]!Verberg_Ex_Aequo_6">
                <anchor moveWithCells="1" sizeWithCells="1">
                  <from>
                    <xdr:col>46</xdr:col>
                    <xdr:colOff>0</xdr:colOff>
                    <xdr:row>7</xdr:row>
                    <xdr:rowOff>0</xdr:rowOff>
                  </from>
                  <to>
                    <xdr:col>51</xdr:col>
                    <xdr:colOff>200025</xdr:colOff>
                    <xdr:row>7</xdr:row>
                    <xdr:rowOff>314325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31"/>
  <dimension ref="A1:BN8"/>
  <sheetViews>
    <sheetView workbookViewId="0">
      <pane xSplit="5" ySplit="8" topLeftCell="F9" activePane="bottomRight" state="frozen"/>
      <selection pane="topRight" activeCell="B9" sqref="B9"/>
      <selection pane="bottomLeft" activeCell="B9" sqref="B9"/>
      <selection pane="bottomRight" activeCell="BL4" sqref="BL4"/>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4.85546875" style="1" hidden="1" customWidth="1"/>
    <col min="66" max="66" width="17.28515625" style="1" customWidth="1"/>
  </cols>
  <sheetData>
    <row r="1" spans="1:66" x14ac:dyDescent="0.2">
      <c r="A1" s="111" t="s">
        <v>1</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c r="AH1" s="112"/>
      <c r="AI1" s="112"/>
      <c r="AJ1" s="112"/>
      <c r="AK1" s="112"/>
      <c r="AL1" s="112"/>
      <c r="AM1" s="112"/>
      <c r="AN1" s="112"/>
      <c r="AO1" s="112"/>
      <c r="AP1" s="112"/>
      <c r="AQ1" s="112"/>
      <c r="AR1" s="112"/>
      <c r="AS1" s="112"/>
      <c r="AT1" s="112"/>
      <c r="AU1" s="112"/>
      <c r="AV1" s="112"/>
      <c r="AW1" s="112"/>
      <c r="AX1" s="112"/>
      <c r="AY1" s="112"/>
      <c r="AZ1" s="112"/>
      <c r="BA1" s="112"/>
      <c r="BB1" s="112"/>
      <c r="BC1" s="112"/>
      <c r="BD1" s="112"/>
      <c r="BE1" s="112"/>
      <c r="BF1" s="112"/>
      <c r="BG1" s="112"/>
      <c r="BH1" s="112"/>
      <c r="BI1" s="112"/>
      <c r="BJ1" s="112"/>
      <c r="BK1" s="112"/>
      <c r="BL1" s="112"/>
      <c r="BM1" s="112"/>
      <c r="BN1" s="113"/>
    </row>
    <row r="2" spans="1:66" ht="12.75" hidden="1" customHeight="1" x14ac:dyDescent="0.2">
      <c r="A2" s="7"/>
      <c r="B2" s="7"/>
      <c r="C2" s="7">
        <v>1</v>
      </c>
      <c r="D2" s="7">
        <f>FLOOR((C2+3)/4,1)</f>
        <v>1</v>
      </c>
      <c r="E2" s="7"/>
      <c r="F2" s="7"/>
      <c r="G2" s="58">
        <v>192</v>
      </c>
      <c r="H2" s="58">
        <v>192</v>
      </c>
      <c r="I2" s="60">
        <v>190</v>
      </c>
      <c r="J2" s="60">
        <f>H2+I2</f>
        <v>382</v>
      </c>
      <c r="K2" s="60"/>
      <c r="L2" s="60"/>
      <c r="M2" s="60"/>
      <c r="N2" s="70">
        <v>1</v>
      </c>
      <c r="O2" s="63">
        <v>193</v>
      </c>
      <c r="P2" s="63">
        <v>193</v>
      </c>
      <c r="Q2" s="63">
        <v>193</v>
      </c>
      <c r="R2" s="63">
        <f>P2+Q2</f>
        <v>386</v>
      </c>
      <c r="S2" s="63"/>
      <c r="T2" s="63"/>
      <c r="U2" s="63"/>
      <c r="V2" s="71">
        <v>2</v>
      </c>
      <c r="W2" s="66">
        <v>198</v>
      </c>
      <c r="X2" s="66">
        <v>198</v>
      </c>
      <c r="Y2" s="66">
        <v>198</v>
      </c>
      <c r="Z2" s="66">
        <f>X2+Y2</f>
        <v>396</v>
      </c>
      <c r="AA2" s="66"/>
      <c r="AB2" s="66"/>
      <c r="AC2" s="66"/>
      <c r="AD2" s="72">
        <v>3</v>
      </c>
      <c r="AE2" s="63">
        <v>177</v>
      </c>
      <c r="AF2" s="63">
        <v>177</v>
      </c>
      <c r="AG2" s="63">
        <v>177</v>
      </c>
      <c r="AH2" s="63">
        <f>AF2+AG2</f>
        <v>354</v>
      </c>
      <c r="AI2" s="63"/>
      <c r="AJ2" s="63"/>
      <c r="AK2" s="63"/>
      <c r="AL2" s="71">
        <v>4</v>
      </c>
      <c r="AM2" s="66">
        <v>178</v>
      </c>
      <c r="AN2" s="66">
        <v>178</v>
      </c>
      <c r="AO2" s="66">
        <v>178</v>
      </c>
      <c r="AP2" s="66">
        <f>AN2+AO2</f>
        <v>356</v>
      </c>
      <c r="AQ2" s="66"/>
      <c r="AR2" s="66"/>
      <c r="AS2" s="66"/>
      <c r="AT2" s="72">
        <v>5</v>
      </c>
      <c r="AU2" s="63">
        <v>179</v>
      </c>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M2"/>
      <c r="BN2"/>
    </row>
    <row r="3" spans="1:66" x14ac:dyDescent="0.2">
      <c r="A3" s="92" t="s">
        <v>2</v>
      </c>
      <c r="B3" s="94"/>
      <c r="C3" s="89" t="str">
        <f>Instellingen!B3</f>
        <v>kring de Oude IJssel</v>
      </c>
      <c r="D3" s="90"/>
      <c r="E3" s="91"/>
      <c r="F3" s="92"/>
      <c r="G3" s="93"/>
      <c r="H3" s="93"/>
      <c r="I3" s="93"/>
      <c r="J3" s="93"/>
      <c r="K3" s="93"/>
      <c r="L3" s="93"/>
      <c r="M3" s="93"/>
      <c r="N3" s="94"/>
      <c r="O3" s="89"/>
      <c r="P3" s="90"/>
      <c r="Q3" s="90"/>
      <c r="R3" s="90"/>
      <c r="S3" s="90"/>
      <c r="T3" s="90"/>
      <c r="U3" s="90"/>
      <c r="V3" s="91"/>
      <c r="W3" s="132"/>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33"/>
      <c r="AX3" s="133"/>
      <c r="AY3" s="133"/>
      <c r="AZ3" s="133"/>
      <c r="BA3" s="133"/>
      <c r="BB3" s="134"/>
      <c r="BC3" s="92" t="s">
        <v>4</v>
      </c>
      <c r="BD3" s="93"/>
      <c r="BE3" s="93"/>
      <c r="BF3" s="93"/>
      <c r="BG3" s="93"/>
      <c r="BH3" s="93"/>
      <c r="BI3" s="93"/>
      <c r="BJ3" s="93"/>
      <c r="BK3" s="94"/>
      <c r="BL3" s="19">
        <f>Instellingen!B6</f>
        <v>3</v>
      </c>
      <c r="BM3" s="74"/>
      <c r="BN3" s="117"/>
    </row>
    <row r="4" spans="1:66" x14ac:dyDescent="0.2">
      <c r="A4" s="92" t="s">
        <v>5</v>
      </c>
      <c r="B4" s="94"/>
      <c r="C4" s="126" t="s">
        <v>50</v>
      </c>
      <c r="D4" s="90"/>
      <c r="E4" s="91"/>
      <c r="F4" s="92" t="s">
        <v>7</v>
      </c>
      <c r="G4" s="93"/>
      <c r="H4" s="93"/>
      <c r="I4" s="93"/>
      <c r="J4" s="93"/>
      <c r="K4" s="93"/>
      <c r="L4" s="93"/>
      <c r="M4" s="93"/>
      <c r="N4" s="94"/>
      <c r="O4" s="89">
        <f>Instellingen!B7</f>
        <v>1</v>
      </c>
      <c r="P4" s="90"/>
      <c r="Q4" s="90"/>
      <c r="R4" s="90"/>
      <c r="S4" s="90"/>
      <c r="T4" s="90"/>
      <c r="U4" s="90"/>
      <c r="V4" s="91"/>
      <c r="W4" s="135"/>
      <c r="X4" s="136"/>
      <c r="Y4" s="136"/>
      <c r="Z4" s="136"/>
      <c r="AA4" s="136"/>
      <c r="AB4" s="136"/>
      <c r="AC4" s="136"/>
      <c r="AD4" s="136"/>
      <c r="AE4" s="136"/>
      <c r="AF4" s="136"/>
      <c r="AG4" s="136"/>
      <c r="AH4" s="136"/>
      <c r="AI4" s="136"/>
      <c r="AJ4" s="136"/>
      <c r="AK4" s="136"/>
      <c r="AL4" s="136"/>
      <c r="AM4" s="136"/>
      <c r="AN4" s="136"/>
      <c r="AO4" s="136"/>
      <c r="AP4" s="136"/>
      <c r="AQ4" s="136"/>
      <c r="AR4" s="136"/>
      <c r="AS4" s="136"/>
      <c r="AT4" s="136"/>
      <c r="AU4" s="136"/>
      <c r="AV4" s="136"/>
      <c r="AW4" s="136"/>
      <c r="AX4" s="136"/>
      <c r="AY4" s="136"/>
      <c r="AZ4" s="136"/>
      <c r="BA4" s="136"/>
      <c r="BB4" s="137"/>
      <c r="BC4" s="92"/>
      <c r="BD4" s="93"/>
      <c r="BE4" s="93"/>
      <c r="BF4" s="93"/>
      <c r="BG4" s="93"/>
      <c r="BH4" s="93"/>
      <c r="BI4" s="93"/>
      <c r="BJ4" s="93"/>
      <c r="BK4" s="94"/>
      <c r="BL4" s="19"/>
      <c r="BM4" s="75"/>
      <c r="BN4" s="120"/>
    </row>
    <row r="5" spans="1:66" x14ac:dyDescent="0.2">
      <c r="A5" s="92" t="s">
        <v>8</v>
      </c>
      <c r="B5" s="94"/>
      <c r="C5" s="89"/>
      <c r="D5" s="90"/>
      <c r="E5" s="91"/>
      <c r="F5" s="92" t="s">
        <v>9</v>
      </c>
      <c r="G5" s="93"/>
      <c r="H5" s="93"/>
      <c r="I5" s="93"/>
      <c r="J5" s="93"/>
      <c r="K5" s="93"/>
      <c r="L5" s="93"/>
      <c r="M5" s="93"/>
      <c r="N5" s="94"/>
      <c r="O5" s="89">
        <f>Instellingen!B5</f>
        <v>99</v>
      </c>
      <c r="P5" s="90"/>
      <c r="Q5" s="90"/>
      <c r="R5" s="90"/>
      <c r="S5" s="90"/>
      <c r="T5" s="90"/>
      <c r="U5" s="90"/>
      <c r="V5" s="91"/>
      <c r="W5" s="138"/>
      <c r="X5" s="139"/>
      <c r="Y5" s="139"/>
      <c r="Z5" s="139"/>
      <c r="AA5" s="139"/>
      <c r="AB5" s="139"/>
      <c r="AC5" s="139"/>
      <c r="AD5" s="139"/>
      <c r="AE5" s="139"/>
      <c r="AF5" s="139"/>
      <c r="AG5" s="139"/>
      <c r="AH5" s="139"/>
      <c r="AI5" s="139"/>
      <c r="AJ5" s="139"/>
      <c r="AK5" s="139"/>
      <c r="AL5" s="139"/>
      <c r="AM5" s="139"/>
      <c r="AN5" s="139"/>
      <c r="AO5" s="139"/>
      <c r="AP5" s="139"/>
      <c r="AQ5" s="139"/>
      <c r="AR5" s="139"/>
      <c r="AS5" s="139"/>
      <c r="AT5" s="139"/>
      <c r="AU5" s="139"/>
      <c r="AV5" s="139"/>
      <c r="AW5" s="139"/>
      <c r="AX5" s="139"/>
      <c r="AY5" s="139"/>
      <c r="AZ5" s="139"/>
      <c r="BA5" s="139"/>
      <c r="BB5" s="140"/>
      <c r="BC5" s="92"/>
      <c r="BD5" s="93"/>
      <c r="BE5" s="93"/>
      <c r="BF5" s="93"/>
      <c r="BG5" s="93"/>
      <c r="BH5" s="93"/>
      <c r="BI5" s="93"/>
      <c r="BJ5" s="93"/>
      <c r="BK5" s="94"/>
      <c r="BL5" s="19"/>
      <c r="BM5" s="75"/>
      <c r="BN5" s="120"/>
    </row>
    <row r="6" spans="1:66" ht="12.75" customHeight="1" x14ac:dyDescent="0.2">
      <c r="A6" s="127"/>
      <c r="B6" s="128"/>
      <c r="C6" s="128"/>
      <c r="D6" s="128"/>
      <c r="E6" s="129"/>
      <c r="F6" s="57" t="s">
        <v>11</v>
      </c>
      <c r="G6" s="99" t="str">
        <f>Instellingen!B36</f>
        <v>HC Lathum</v>
      </c>
      <c r="H6" s="100"/>
      <c r="I6" s="100"/>
      <c r="J6" s="100"/>
      <c r="K6" s="100"/>
      <c r="L6" s="100"/>
      <c r="M6" s="100"/>
      <c r="N6" s="101"/>
      <c r="O6" s="102" t="str">
        <f>Instellingen!B37</f>
        <v>Beek</v>
      </c>
      <c r="P6" s="103"/>
      <c r="Q6" s="103"/>
      <c r="R6" s="103"/>
      <c r="S6" s="103"/>
      <c r="T6" s="103"/>
      <c r="U6" s="103"/>
      <c r="V6" s="104"/>
      <c r="W6" s="105" t="str">
        <f>Instellingen!B38</f>
        <v>Dinxperlo</v>
      </c>
      <c r="X6" s="106"/>
      <c r="Y6" s="106"/>
      <c r="Z6" s="106"/>
      <c r="AA6" s="106"/>
      <c r="AB6" s="106"/>
      <c r="AC6" s="106"/>
      <c r="AD6" s="107"/>
      <c r="AE6" s="102">
        <f>Instellingen!B39</f>
        <v>0</v>
      </c>
      <c r="AF6" s="103"/>
      <c r="AG6" s="103"/>
      <c r="AH6" s="103"/>
      <c r="AI6" s="103"/>
      <c r="AJ6" s="103"/>
      <c r="AK6" s="103"/>
      <c r="AL6" s="104"/>
      <c r="AM6" s="105">
        <f>Instellingen!B40</f>
        <v>0</v>
      </c>
      <c r="AN6" s="106"/>
      <c r="AO6" s="106"/>
      <c r="AP6" s="106"/>
      <c r="AQ6" s="106"/>
      <c r="AR6" s="106"/>
      <c r="AS6" s="106"/>
      <c r="AT6" s="107"/>
      <c r="AU6" s="102">
        <f>Instellingen!B41</f>
        <v>0</v>
      </c>
      <c r="AV6" s="103"/>
      <c r="AW6" s="103"/>
      <c r="AX6" s="103"/>
      <c r="AY6" s="103"/>
      <c r="AZ6" s="103"/>
      <c r="BA6" s="103"/>
      <c r="BB6" s="104"/>
      <c r="BC6" s="92" t="s">
        <v>12</v>
      </c>
      <c r="BD6" s="93"/>
      <c r="BE6" s="93"/>
      <c r="BF6" s="93"/>
      <c r="BG6" s="93"/>
      <c r="BH6" s="94"/>
      <c r="BI6" s="35"/>
      <c r="BJ6" s="56"/>
      <c r="BK6" s="36"/>
      <c r="BL6" s="73"/>
      <c r="BM6" s="75"/>
      <c r="BN6" s="120"/>
    </row>
    <row r="7" spans="1:66" ht="12.75" customHeight="1" x14ac:dyDescent="0.2">
      <c r="A7" s="130"/>
      <c r="B7" s="130"/>
      <c r="C7" s="130"/>
      <c r="D7" s="130"/>
      <c r="E7" s="131"/>
      <c r="F7" s="57" t="s">
        <v>14</v>
      </c>
      <c r="G7" s="108" t="str">
        <f>Instellingen!C36</f>
        <v>25/26 april</v>
      </c>
      <c r="H7" s="100"/>
      <c r="I7" s="100"/>
      <c r="J7" s="100"/>
      <c r="K7" s="100"/>
      <c r="L7" s="100"/>
      <c r="M7" s="100"/>
      <c r="N7" s="101"/>
      <c r="O7" s="102" t="str">
        <f>Instellingen!C37</f>
        <v>16/17 mei</v>
      </c>
      <c r="P7" s="103"/>
      <c r="Q7" s="103"/>
      <c r="R7" s="103"/>
      <c r="S7" s="103"/>
      <c r="T7" s="103"/>
      <c r="U7" s="103"/>
      <c r="V7" s="104"/>
      <c r="W7" s="105" t="str">
        <f>Instellingen!C38</f>
        <v>13/14 juni</v>
      </c>
      <c r="X7" s="106"/>
      <c r="Y7" s="106"/>
      <c r="Z7" s="106"/>
      <c r="AA7" s="106"/>
      <c r="AB7" s="106"/>
      <c r="AC7" s="106"/>
      <c r="AD7" s="107"/>
      <c r="AE7" s="102">
        <f>Instellingen!C39</f>
        <v>0</v>
      </c>
      <c r="AF7" s="103"/>
      <c r="AG7" s="103"/>
      <c r="AH7" s="103"/>
      <c r="AI7" s="103"/>
      <c r="AJ7" s="103"/>
      <c r="AK7" s="103"/>
      <c r="AL7" s="104"/>
      <c r="AM7" s="105">
        <f>Instellingen!C40</f>
        <v>0</v>
      </c>
      <c r="AN7" s="106"/>
      <c r="AO7" s="106"/>
      <c r="AP7" s="106"/>
      <c r="AQ7" s="106"/>
      <c r="AR7" s="106"/>
      <c r="AS7" s="106"/>
      <c r="AT7" s="107"/>
      <c r="AU7" s="102" t="str">
        <f>Instellingen!C41</f>
        <v xml:space="preserve"> </v>
      </c>
      <c r="AV7" s="103"/>
      <c r="AW7" s="103"/>
      <c r="AX7" s="103"/>
      <c r="AY7" s="103"/>
      <c r="AZ7" s="103"/>
      <c r="BA7" s="103"/>
      <c r="BB7" s="104"/>
      <c r="BC7" s="68" t="s">
        <v>15</v>
      </c>
      <c r="BD7" s="3" t="s">
        <v>15</v>
      </c>
      <c r="BE7" s="8" t="s">
        <v>16</v>
      </c>
      <c r="BF7" s="8" t="s">
        <v>16</v>
      </c>
      <c r="BG7" s="8" t="s">
        <v>16</v>
      </c>
      <c r="BH7" s="8" t="s">
        <v>16</v>
      </c>
      <c r="BI7" s="30" t="s">
        <v>17</v>
      </c>
      <c r="BJ7" s="28" t="s">
        <v>17</v>
      </c>
      <c r="BK7" s="9"/>
      <c r="BL7" s="3"/>
      <c r="BM7" s="76"/>
      <c r="BN7" s="123"/>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27"/>
      <c r="BN8" s="2" t="s">
        <v>39</v>
      </c>
    </row>
  </sheetData>
  <sheetProtection sheet="1" objects="1" scenarios="1"/>
  <mergeCells count="32">
    <mergeCell ref="A1:BN1"/>
    <mergeCell ref="A3:B3"/>
    <mergeCell ref="C3:E3"/>
    <mergeCell ref="F3:N3"/>
    <mergeCell ref="O3:V3"/>
    <mergeCell ref="W3:BB5"/>
    <mergeCell ref="BC3:BK3"/>
    <mergeCell ref="BN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dataValidations count="14">
    <dataValidation type="whole" operator="lessThan" allowBlank="1" showInputMessage="1" showErrorMessage="1" error="De waarde is maximaal 500" sqref="H9:L65536 R9:T65536 AP9:AR65536 AX9:AZ65536 AA9:AB65536 AH9:AJ65536" xr:uid="{00000000-0002-0000-0C00-000000000000}">
      <formula1>500</formula1>
    </dataValidation>
    <dataValidation type="whole" operator="lessThan" allowBlank="1" showInputMessage="1" showErrorMessage="1" error="De waarde is maximaal 200" sqref="BB2 AL2 AT2 AL8:AL65536 AT8:AT65536 BB8:BB65536 V8:V65536 N8:N65536 AD8:AD65536" xr:uid="{00000000-0002-0000-0C00-000001000000}">
      <formula1>200</formula1>
    </dataValidation>
    <dataValidation operator="lessThan" allowBlank="1" showInputMessage="1" showErrorMessage="1" error="De waarde is maximaal 500" sqref="R8:T8 AA8:AB8 AI8:AJ8 AQ8:AR8 AY8:AZ8 H8:L8" xr:uid="{00000000-0002-0000-0C00-000002000000}"/>
    <dataValidation type="whole" allowBlank="1" showInputMessage="1" showErrorMessage="1" sqref="BL3:BM3 O4" xr:uid="{00000000-0002-0000-0C00-000003000000}">
      <formula1>1</formula1>
      <formula2>4</formula2>
    </dataValidation>
    <dataValidation type="whole" allowBlank="1" showInputMessage="1" showErrorMessage="1" sqref="BL4:BM4" xr:uid="{00000000-0002-0000-0C00-000004000000}">
      <formula1>1</formula1>
      <formula2>2</formula2>
    </dataValidation>
    <dataValidation type="whole" operator="lessThan" allowBlank="1" showInputMessage="1" showErrorMessage="1" sqref="BL5:BM5" xr:uid="{00000000-0002-0000-0C00-000005000000}">
      <formula1>9</formula1>
    </dataValidation>
    <dataValidation type="whole" operator="lessThan" allowBlank="1" showInputMessage="1" showErrorMessage="1" sqref="BL6:BM6" xr:uid="{00000000-0002-0000-0C00-000006000000}">
      <formula1>340</formula1>
    </dataValidation>
    <dataValidation type="whole" operator="lessThanOrEqual" allowBlank="1" showInputMessage="1" showErrorMessage="1" sqref="X8:Z65536 X2:Z2 P2:Q2 P8:Q65536" xr:uid="{00000000-0002-0000-0C00-000007000000}">
      <formula1>340</formula1>
    </dataValidation>
    <dataValidation type="whole" operator="lessThan" allowBlank="1" showInputMessage="1" showErrorMessage="1" sqref="U2 U8:U65536" xr:uid="{00000000-0002-0000-0C00-000008000000}">
      <formula1>999</formula1>
    </dataValidation>
    <dataValidation type="whole" operator="lessThanOrEqual" allowBlank="1" showInputMessage="1" showErrorMessage="1" error="De waarde is maximaal 200" sqref="AN2:AO2 AV2:AW2 AF2:AG2 AN8:AO65536 AF8:AG65536 AV8:AW65536" xr:uid="{00000000-0002-0000-0C00-000009000000}">
      <formula1>340</formula1>
    </dataValidation>
    <dataValidation type="whole" operator="lessThanOrEqual" allowBlank="1" showInputMessage="1" showErrorMessage="1" sqref="O5" xr:uid="{00000000-0002-0000-0C00-00000A000000}">
      <formula1>999</formula1>
    </dataValidation>
    <dataValidation type="whole" operator="lessThan" allowBlank="1" showInputMessage="1" showErrorMessage="1" sqref="O3" xr:uid="{00000000-0002-0000-0C00-00000B000000}">
      <formula1>99</formula1>
    </dataValidation>
    <dataValidation operator="lessThanOrEqual" allowBlank="1" showInputMessage="1" showErrorMessage="1" sqref="W1:W3 W8:W65536" xr:uid="{00000000-0002-0000-0C00-00000C000000}"/>
    <dataValidation operator="lessThanOrEqual" allowBlank="1" showInputMessage="1" showErrorMessage="1" error="De waarde is maximaal 200" sqref="AM1:AM2 AU1:AU2 AE1:AE2 AM8:AM65536 AE8:AE65536 AU8:AU65536" xr:uid="{00000000-0002-0000-0C00-00000D000000}"/>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393"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315394"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315395"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315396"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315397"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315398" r:id="rId9" name="Button 6">
              <controlPr defaultSize="0" print="0" autoFill="0" autoPict="0" macro="[0]!verbergen">
                <anchor moveWithCells="1" sizeWithCells="1">
                  <from>
                    <xdr:col>65</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315399"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15400"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315401"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315402" r:id="rId13" name="Button 10">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315403" r:id="rId14" name="Button 11">
              <controlPr defaultSize="0" print="0" autoFill="0" autoPict="0" macro="[0]!Sort_Totaal_Punten">
                <anchor moveWithCells="1" sizeWithCells="1">
                  <from>
                    <xdr:col>61</xdr:col>
                    <xdr:colOff>9525</xdr:colOff>
                    <xdr:row>7</xdr:row>
                    <xdr:rowOff>28575</xdr:rowOff>
                  </from>
                  <to>
                    <xdr:col>61</xdr:col>
                    <xdr:colOff>381000</xdr:colOff>
                    <xdr:row>8</xdr:row>
                    <xdr:rowOff>0</xdr:rowOff>
                  </to>
                </anchor>
              </controlPr>
            </control>
          </mc:Choice>
        </mc:AlternateContent>
        <mc:AlternateContent xmlns:mc="http://schemas.openxmlformats.org/markup-compatibility/2006">
          <mc:Choice Requires="x14">
            <control shapeId="315404" r:id="rId15" name="Button 12">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315405" r:id="rId16" name="Button 13">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315406" r:id="rId17" name="Button 14">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315407" r:id="rId18" name="Button 15">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315408" r:id="rId19" name="Button 16">
              <controlPr defaultSize="0" print="0" autoFill="0" autoPict="0" macro="[0]!Kopieren">
                <anchor moveWithCells="1" sizeWithCells="1">
                  <from>
                    <xdr:col>2</xdr:col>
                    <xdr:colOff>657225</xdr:colOff>
                    <xdr:row>5</xdr:row>
                    <xdr:rowOff>0</xdr:rowOff>
                  </from>
                  <to>
                    <xdr:col>5</xdr:col>
                    <xdr:colOff>0</xdr:colOff>
                    <xdr:row>6</xdr:row>
                    <xdr:rowOff>152400</xdr:rowOff>
                  </to>
                </anchor>
              </controlPr>
            </control>
          </mc:Choice>
        </mc:AlternateContent>
        <mc:AlternateContent xmlns:mc="http://schemas.openxmlformats.org/markup-compatibility/2006">
          <mc:Choice Requires="x14">
            <control shapeId="315409" r:id="rId20" name="Button 17">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315410" r:id="rId21" name="Button 18">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315411" r:id="rId22" name="Button 19">
              <controlPr defaultSize="0" print="0" autoFill="0" autoPict="0" macro="[0]!Verberg_Ex_Aequo_3">
                <anchor moveWithCells="1" sizeWithCells="1">
                  <from>
                    <xdr:col>26</xdr:col>
                    <xdr:colOff>19050</xdr:colOff>
                    <xdr:row>7</xdr:row>
                    <xdr:rowOff>9525</xdr:rowOff>
                  </from>
                  <to>
                    <xdr:col>27</xdr:col>
                    <xdr:colOff>190500</xdr:colOff>
                    <xdr:row>8</xdr:row>
                    <xdr:rowOff>0</xdr:rowOff>
                  </to>
                </anchor>
              </controlPr>
            </control>
          </mc:Choice>
        </mc:AlternateContent>
        <mc:AlternateContent xmlns:mc="http://schemas.openxmlformats.org/markup-compatibility/2006">
          <mc:Choice Requires="x14">
            <control shapeId="315412" r:id="rId23" name="Button 20">
              <controlPr defaultSize="0" print="0" autoFill="0" autoPict="0" macro="[0]!Verberg_Ex_Aequo_4">
                <anchor moveWithCells="1" sizeWithCells="1">
                  <from>
                    <xdr:col>30</xdr:col>
                    <xdr:colOff>0</xdr:colOff>
                    <xdr:row>7</xdr:row>
                    <xdr:rowOff>9525</xdr:rowOff>
                  </from>
                  <to>
                    <xdr:col>35</xdr:col>
                    <xdr:colOff>190500</xdr:colOff>
                    <xdr:row>8</xdr:row>
                    <xdr:rowOff>0</xdr:rowOff>
                  </to>
                </anchor>
              </controlPr>
            </control>
          </mc:Choice>
        </mc:AlternateContent>
        <mc:AlternateContent xmlns:mc="http://schemas.openxmlformats.org/markup-compatibility/2006">
          <mc:Choice Requires="x14">
            <control shapeId="315413" r:id="rId24" name="Button 21">
              <controlPr defaultSize="0" print="0" autoFill="0" autoPict="0" macro="[0]!Verberg_Ex_Aequo_5">
                <anchor moveWithCells="1" sizeWithCells="1">
                  <from>
                    <xdr:col>38</xdr:col>
                    <xdr:colOff>0</xdr:colOff>
                    <xdr:row>7</xdr:row>
                    <xdr:rowOff>9525</xdr:rowOff>
                  </from>
                  <to>
                    <xdr:col>43</xdr:col>
                    <xdr:colOff>190500</xdr:colOff>
                    <xdr:row>8</xdr:row>
                    <xdr:rowOff>0</xdr:rowOff>
                  </to>
                </anchor>
              </controlPr>
            </control>
          </mc:Choice>
        </mc:AlternateContent>
        <mc:AlternateContent xmlns:mc="http://schemas.openxmlformats.org/markup-compatibility/2006">
          <mc:Choice Requires="x14">
            <control shapeId="315414" r:id="rId25" name="Button 22">
              <controlPr defaultSize="0" print="0" autoFill="0" autoPict="0" macro="[0]!Verberg_Ex_Aequo_6">
                <anchor moveWithCells="1" sizeWithCells="1">
                  <from>
                    <xdr:col>46</xdr:col>
                    <xdr:colOff>0</xdr:colOff>
                    <xdr:row>7</xdr:row>
                    <xdr:rowOff>9525</xdr:rowOff>
                  </from>
                  <to>
                    <xdr:col>51</xdr:col>
                    <xdr:colOff>190500</xdr:colOff>
                    <xdr:row>8</xdr:row>
                    <xdr:rowOff>0</xdr:rowOff>
                  </to>
                </anchor>
              </controlPr>
            </control>
          </mc:Choice>
        </mc:AlternateContent>
        <mc:AlternateContent xmlns:mc="http://schemas.openxmlformats.org/markup-compatibility/2006">
          <mc:Choice Requires="x14">
            <control shapeId="315415" r:id="rId26" name="Button 23">
              <controlPr defaultSize="0" print="0" autoFill="0" autoPict="0" macro="[0]!Sort_Pl_Punten_4">
                <anchor moveWithCells="1" sizeWithCells="1">
                  <from>
                    <xdr:col>30</xdr:col>
                    <xdr:colOff>0</xdr:colOff>
                    <xdr:row>7</xdr:row>
                    <xdr:rowOff>28575</xdr:rowOff>
                  </from>
                  <to>
                    <xdr:col>38</xdr:col>
                    <xdr:colOff>0</xdr:colOff>
                    <xdr:row>8</xdr:row>
                    <xdr:rowOff>0</xdr:rowOff>
                  </to>
                </anchor>
              </controlPr>
            </control>
          </mc:Choice>
        </mc:AlternateContent>
        <mc:AlternateContent xmlns:mc="http://schemas.openxmlformats.org/markup-compatibility/2006">
          <mc:Choice Requires="x14">
            <control shapeId="315416" r:id="rId27" name="Button 24">
              <controlPr defaultSize="0" print="0" autoFill="0" autoPict="0" macro="[0]!Sort_Pl_Punten_5">
                <anchor moveWithCells="1" sizeWithCells="1">
                  <from>
                    <xdr:col>38</xdr:col>
                    <xdr:colOff>0</xdr:colOff>
                    <xdr:row>7</xdr:row>
                    <xdr:rowOff>28575</xdr:rowOff>
                  </from>
                  <to>
                    <xdr:col>46</xdr:col>
                    <xdr:colOff>0</xdr:colOff>
                    <xdr:row>8</xdr:row>
                    <xdr:rowOff>0</xdr:rowOff>
                  </to>
                </anchor>
              </controlPr>
            </control>
          </mc:Choice>
        </mc:AlternateContent>
        <mc:AlternateContent xmlns:mc="http://schemas.openxmlformats.org/markup-compatibility/2006">
          <mc:Choice Requires="x14">
            <control shapeId="315417" r:id="rId28" name="Button 25">
              <controlPr defaultSize="0" print="0" autoFill="0" autoPict="0" macro="[0]!Sort_Pl_Punten_6">
                <anchor moveWithCells="1" sizeWithCells="1">
                  <from>
                    <xdr:col>46</xdr:col>
                    <xdr:colOff>0</xdr:colOff>
                    <xdr:row>7</xdr:row>
                    <xdr:rowOff>28575</xdr:rowOff>
                  </from>
                  <to>
                    <xdr:col>46</xdr:col>
                    <xdr:colOff>0</xdr:colOff>
                    <xdr:row>8</xdr:row>
                    <xdr:rowOff>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7"/>
  <dimension ref="A1:K29"/>
  <sheetViews>
    <sheetView workbookViewId="0">
      <pane ySplit="4" topLeftCell="A5" activePane="bottomLeft" state="frozen"/>
      <selection activeCell="C5" sqref="C5:E5"/>
      <selection pane="bottomLeft" activeCell="K29" sqref="K29"/>
    </sheetView>
  </sheetViews>
  <sheetFormatPr defaultRowHeight="12.75" x14ac:dyDescent="0.2"/>
  <cols>
    <col min="1" max="1" width="6.85546875" style="1" bestFit="1" customWidth="1"/>
    <col min="2" max="2" width="10" style="1" customWidth="1"/>
    <col min="3" max="3" width="28.140625" style="1" customWidth="1"/>
    <col min="4" max="4" width="26.7109375" style="1" customWidth="1"/>
    <col min="5" max="5" width="7.85546875" style="1" bestFit="1" customWidth="1"/>
    <col min="6" max="6" width="4.140625" style="1" bestFit="1" customWidth="1"/>
    <col min="7" max="7" width="23.28515625" style="1" customWidth="1"/>
    <col min="8" max="8" width="8.5703125" style="1" customWidth="1"/>
    <col min="9" max="9" width="7.85546875" style="15" customWidth="1"/>
    <col min="10" max="10" width="7.5703125" style="1" customWidth="1"/>
    <col min="11" max="11" width="13.42578125" style="1" customWidth="1"/>
  </cols>
  <sheetData>
    <row r="1" spans="1:11" x14ac:dyDescent="0.2">
      <c r="A1" s="111" t="s">
        <v>51</v>
      </c>
      <c r="B1" s="112"/>
      <c r="C1" s="112"/>
      <c r="D1" s="112"/>
      <c r="E1" s="112"/>
      <c r="F1" s="112"/>
      <c r="G1" s="113"/>
      <c r="H1" s="92"/>
      <c r="I1" s="94"/>
      <c r="J1" s="16"/>
      <c r="K1" s="16"/>
    </row>
    <row r="2" spans="1:11" hidden="1" x14ac:dyDescent="0.2">
      <c r="A2"/>
      <c r="B2"/>
      <c r="C2"/>
      <c r="D2"/>
      <c r="E2"/>
      <c r="F2"/>
      <c r="G2" s="1" t="b">
        <v>0</v>
      </c>
      <c r="H2" s="1" t="b">
        <v>0</v>
      </c>
      <c r="I2" s="13"/>
      <c r="J2"/>
      <c r="K2"/>
    </row>
    <row r="3" spans="1:11" ht="25.5" customHeight="1" x14ac:dyDescent="0.2">
      <c r="A3" s="4" t="s">
        <v>2</v>
      </c>
      <c r="B3" s="141" t="str">
        <f>Instellingen!B3</f>
        <v>kring de Oude IJssel</v>
      </c>
      <c r="C3" s="142"/>
      <c r="D3" s="17"/>
      <c r="E3" s="143" t="s">
        <v>52</v>
      </c>
      <c r="F3" s="143"/>
      <c r="G3" s="10"/>
      <c r="H3" s="144" t="s">
        <v>53</v>
      </c>
      <c r="I3" s="145"/>
      <c r="J3" s="18">
        <v>1</v>
      </c>
      <c r="K3" s="12"/>
    </row>
    <row r="4" spans="1:11" ht="25.5" x14ac:dyDescent="0.2">
      <c r="A4" s="2" t="s">
        <v>54</v>
      </c>
      <c r="B4" s="2" t="s">
        <v>19</v>
      </c>
      <c r="C4" s="2" t="s">
        <v>20</v>
      </c>
      <c r="D4" s="2" t="s">
        <v>21</v>
      </c>
      <c r="E4" s="2" t="s">
        <v>55</v>
      </c>
      <c r="F4" s="2" t="s">
        <v>56</v>
      </c>
      <c r="G4" s="2" t="s">
        <v>57</v>
      </c>
      <c r="H4" s="11" t="s">
        <v>58</v>
      </c>
      <c r="I4" s="14" t="s">
        <v>59</v>
      </c>
      <c r="J4" s="5" t="s">
        <v>60</v>
      </c>
      <c r="K4" s="2" t="s">
        <v>61</v>
      </c>
    </row>
    <row r="7" spans="1:11" x14ac:dyDescent="0.2">
      <c r="C7" s="1" t="s">
        <v>516</v>
      </c>
    </row>
    <row r="8" spans="1:11" x14ac:dyDescent="0.2">
      <c r="A8" s="1">
        <v>1</v>
      </c>
      <c r="B8" s="1" t="s">
        <v>250</v>
      </c>
      <c r="C8" s="1" t="s">
        <v>251</v>
      </c>
      <c r="D8" s="1" t="s">
        <v>252</v>
      </c>
      <c r="E8" s="1" t="s">
        <v>40</v>
      </c>
      <c r="F8" s="1" t="s">
        <v>40</v>
      </c>
      <c r="G8" s="1" t="s">
        <v>136</v>
      </c>
      <c r="H8" s="1">
        <v>2</v>
      </c>
      <c r="I8" s="15" t="s">
        <v>517</v>
      </c>
      <c r="J8" s="1">
        <v>8</v>
      </c>
      <c r="K8" s="1" t="s">
        <v>501</v>
      </c>
    </row>
    <row r="10" spans="1:11" x14ac:dyDescent="0.2">
      <c r="C10" s="1" t="s">
        <v>518</v>
      </c>
    </row>
    <row r="11" spans="1:11" x14ac:dyDescent="0.2">
      <c r="A11" s="1">
        <v>1</v>
      </c>
      <c r="B11" s="1" t="s">
        <v>344</v>
      </c>
      <c r="C11" s="1" t="s">
        <v>345</v>
      </c>
      <c r="D11" s="1" t="s">
        <v>346</v>
      </c>
      <c r="E11" s="1" t="s">
        <v>41</v>
      </c>
      <c r="F11" s="1" t="s">
        <v>41</v>
      </c>
      <c r="G11" s="1" t="s">
        <v>132</v>
      </c>
      <c r="H11" s="1">
        <v>3</v>
      </c>
      <c r="I11" s="15" t="s">
        <v>517</v>
      </c>
      <c r="J11" s="1">
        <v>5</v>
      </c>
      <c r="K11" s="1" t="s">
        <v>501</v>
      </c>
    </row>
    <row r="13" spans="1:11" x14ac:dyDescent="0.2">
      <c r="C13" s="1" t="s">
        <v>519</v>
      </c>
    </row>
    <row r="14" spans="1:11" x14ac:dyDescent="0.2">
      <c r="A14" s="1">
        <v>1</v>
      </c>
      <c r="B14" s="1" t="s">
        <v>303</v>
      </c>
      <c r="C14" s="1" t="s">
        <v>304</v>
      </c>
      <c r="D14" s="1" t="s">
        <v>305</v>
      </c>
      <c r="E14" s="1" t="s">
        <v>42</v>
      </c>
      <c r="F14" s="1" t="s">
        <v>42</v>
      </c>
      <c r="G14" s="1" t="s">
        <v>306</v>
      </c>
      <c r="H14" s="1">
        <v>3</v>
      </c>
      <c r="I14" s="15" t="s">
        <v>520</v>
      </c>
      <c r="J14" s="1">
        <v>9</v>
      </c>
      <c r="K14" s="1" t="s">
        <v>501</v>
      </c>
    </row>
    <row r="16" spans="1:11" x14ac:dyDescent="0.2">
      <c r="C16" s="1" t="s">
        <v>521</v>
      </c>
    </row>
    <row r="17" spans="1:11" x14ac:dyDescent="0.2">
      <c r="A17" s="1">
        <v>1</v>
      </c>
      <c r="B17" s="1" t="s">
        <v>193</v>
      </c>
      <c r="C17" s="1" t="s">
        <v>194</v>
      </c>
      <c r="D17" s="1" t="s">
        <v>195</v>
      </c>
      <c r="E17" s="1" t="s">
        <v>44</v>
      </c>
      <c r="F17" s="1" t="s">
        <v>44</v>
      </c>
      <c r="G17" s="1" t="s">
        <v>192</v>
      </c>
      <c r="H17" s="1">
        <v>2</v>
      </c>
      <c r="I17" s="15" t="s">
        <v>522</v>
      </c>
      <c r="J17" s="1">
        <v>4</v>
      </c>
      <c r="K17" s="1" t="s">
        <v>501</v>
      </c>
    </row>
    <row r="19" spans="1:11" x14ac:dyDescent="0.2">
      <c r="C19" s="1" t="s">
        <v>523</v>
      </c>
    </row>
    <row r="20" spans="1:11" x14ac:dyDescent="0.2">
      <c r="A20" s="1">
        <v>1</v>
      </c>
      <c r="B20" s="1" t="s">
        <v>231</v>
      </c>
      <c r="C20" s="1" t="s">
        <v>232</v>
      </c>
      <c r="D20" s="1" t="s">
        <v>233</v>
      </c>
      <c r="E20" s="1" t="s">
        <v>45</v>
      </c>
      <c r="F20" s="1" t="s">
        <v>45</v>
      </c>
      <c r="G20" s="1" t="s">
        <v>142</v>
      </c>
      <c r="H20" s="1">
        <v>3</v>
      </c>
      <c r="I20" s="15" t="s">
        <v>524</v>
      </c>
      <c r="J20" s="1">
        <v>7</v>
      </c>
      <c r="K20" s="1" t="s">
        <v>501</v>
      </c>
    </row>
    <row r="22" spans="1:11" x14ac:dyDescent="0.2">
      <c r="C22" s="1" t="s">
        <v>525</v>
      </c>
    </row>
    <row r="23" spans="1:11" x14ac:dyDescent="0.2">
      <c r="A23" s="1">
        <v>1</v>
      </c>
      <c r="B23" s="1" t="s">
        <v>121</v>
      </c>
      <c r="C23" s="1" t="s">
        <v>122</v>
      </c>
      <c r="D23" s="1" t="s">
        <v>123</v>
      </c>
      <c r="E23" s="1" t="s">
        <v>47</v>
      </c>
      <c r="F23" s="1" t="s">
        <v>47</v>
      </c>
      <c r="G23" s="1" t="s">
        <v>124</v>
      </c>
      <c r="H23" s="1">
        <v>2</v>
      </c>
      <c r="I23" s="15" t="s">
        <v>526</v>
      </c>
      <c r="J23" s="1">
        <v>3</v>
      </c>
      <c r="K23" s="1" t="s">
        <v>501</v>
      </c>
    </row>
    <row r="25" spans="1:11" x14ac:dyDescent="0.2">
      <c r="C25" s="1" t="s">
        <v>527</v>
      </c>
    </row>
    <row r="26" spans="1:11" x14ac:dyDescent="0.2">
      <c r="A26" s="1">
        <v>1</v>
      </c>
      <c r="B26" s="1" t="s">
        <v>178</v>
      </c>
      <c r="C26" s="1" t="s">
        <v>179</v>
      </c>
      <c r="D26" s="1" t="s">
        <v>180</v>
      </c>
      <c r="E26" s="1" t="s">
        <v>48</v>
      </c>
      <c r="F26" s="1" t="s">
        <v>48</v>
      </c>
      <c r="G26" s="1" t="s">
        <v>181</v>
      </c>
      <c r="H26" s="1">
        <v>2</v>
      </c>
      <c r="I26" s="15" t="s">
        <v>528</v>
      </c>
      <c r="J26" s="1">
        <v>5</v>
      </c>
      <c r="K26" s="1" t="s">
        <v>501</v>
      </c>
    </row>
    <row r="28" spans="1:11" x14ac:dyDescent="0.2">
      <c r="C28" s="1" t="s">
        <v>529</v>
      </c>
    </row>
    <row r="29" spans="1:11" x14ac:dyDescent="0.2">
      <c r="A29" s="1">
        <v>1</v>
      </c>
      <c r="B29" s="1" t="s">
        <v>166</v>
      </c>
      <c r="C29" s="1" t="s">
        <v>167</v>
      </c>
      <c r="D29" s="1" t="s">
        <v>168</v>
      </c>
      <c r="E29" s="1" t="s">
        <v>49</v>
      </c>
      <c r="F29" s="1" t="s">
        <v>49</v>
      </c>
      <c r="G29" s="1" t="s">
        <v>169</v>
      </c>
      <c r="H29" s="1">
        <v>2</v>
      </c>
      <c r="I29" s="15" t="s">
        <v>530</v>
      </c>
      <c r="J29" s="1">
        <v>3</v>
      </c>
      <c r="K29" s="1" t="s">
        <v>501</v>
      </c>
    </row>
  </sheetData>
  <sheetProtection sheet="1" objects="1" scenarios="1"/>
  <mergeCells count="5">
    <mergeCell ref="B3:C3"/>
    <mergeCell ref="E3:F3"/>
    <mergeCell ref="H3:I3"/>
    <mergeCell ref="A1:G1"/>
    <mergeCell ref="H1:I1"/>
  </mergeCells>
  <phoneticPr fontId="0" type="noConversion"/>
  <dataValidations count="1">
    <dataValidation type="whole" operator="lessThan" allowBlank="1" showInputMessage="1" showErrorMessage="1" sqref="J3" xr:uid="{00000000-0002-0000-0D00-000000000000}">
      <formula1>99</formula1>
    </dataValidation>
  </dataValidations>
  <printOptions gridLines="1"/>
  <pageMargins left="0.19685039370078741" right="0.19685039370078741" top="0.98425196850393704" bottom="0.98425196850393704" header="0.51181102362204722" footer="0.51181102362204722"/>
  <pageSetup paperSize="9" scale="95"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537" r:id="rId4" name="Button 1">
              <controlPr defaultSize="0" print="0" autoFill="0" autoPict="0" macro="[0]!Kampioenen">
                <anchor moveWithCells="1" sizeWithCells="1">
                  <from>
                    <xdr:col>3</xdr:col>
                    <xdr:colOff>9525</xdr:colOff>
                    <xdr:row>2</xdr:row>
                    <xdr:rowOff>0</xdr:rowOff>
                  </from>
                  <to>
                    <xdr:col>3</xdr:col>
                    <xdr:colOff>1771650</xdr:colOff>
                    <xdr:row>2</xdr:row>
                    <xdr:rowOff>314325</xdr:rowOff>
                  </to>
                </anchor>
              </controlPr>
            </control>
          </mc:Choice>
        </mc:AlternateContent>
        <mc:AlternateContent xmlns:mc="http://schemas.openxmlformats.org/markup-compatibility/2006">
          <mc:Choice Requires="x14">
            <control shapeId="65538" r:id="rId5" name="Check Box 2">
              <controlPr defaultSize="0" autoFill="0" autoLine="0" autoPict="0">
                <anchor moveWithCells="1">
                  <from>
                    <xdr:col>6</xdr:col>
                    <xdr:colOff>9525</xdr:colOff>
                    <xdr:row>2</xdr:row>
                    <xdr:rowOff>9525</xdr:rowOff>
                  </from>
                  <to>
                    <xdr:col>6</xdr:col>
                    <xdr:colOff>847725</xdr:colOff>
                    <xdr:row>2</xdr:row>
                    <xdr:rowOff>314325</xdr:rowOff>
                  </to>
                </anchor>
              </controlPr>
            </control>
          </mc:Choice>
        </mc:AlternateContent>
        <mc:AlternateContent xmlns:mc="http://schemas.openxmlformats.org/markup-compatibility/2006">
          <mc:Choice Requires="x14">
            <control shapeId="65540" r:id="rId6" name="Check Box 4">
              <controlPr defaultSize="0" autoFill="0" autoLine="0" autoPict="0">
                <anchor moveWithCells="1">
                  <from>
                    <xdr:col>6</xdr:col>
                    <xdr:colOff>847725</xdr:colOff>
                    <xdr:row>2</xdr:row>
                    <xdr:rowOff>9525</xdr:rowOff>
                  </from>
                  <to>
                    <xdr:col>6</xdr:col>
                    <xdr:colOff>1543050</xdr:colOff>
                    <xdr:row>2</xdr:row>
                    <xdr:rowOff>314325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40"/>
  <dimension ref="A1:N8"/>
  <sheetViews>
    <sheetView workbookViewId="0">
      <pane ySplit="8" topLeftCell="A27" activePane="bottomLeft" state="frozen"/>
      <selection activeCell="C5" sqref="C5:E5"/>
      <selection pane="bottomLeft" activeCell="A9" sqref="A9:XFD9"/>
    </sheetView>
  </sheetViews>
  <sheetFormatPr defaultRowHeight="12.75" x14ac:dyDescent="0.2"/>
  <cols>
    <col min="1" max="1" width="5.7109375" style="1" customWidth="1"/>
    <col min="2" max="2" width="10.7109375" style="1" customWidth="1"/>
    <col min="3" max="3" width="27.7109375" style="1" customWidth="1"/>
    <col min="4" max="4" width="25.7109375" style="1" customWidth="1"/>
    <col min="5" max="5" width="28.7109375" style="1" customWidth="1"/>
    <col min="6" max="6" width="3.7109375" style="1" customWidth="1"/>
    <col min="7" max="7" width="5" style="1" bestFit="1" customWidth="1"/>
    <col min="8" max="8" width="4.7109375" style="1" customWidth="1"/>
    <col min="9" max="9" width="21.7109375" style="1" customWidth="1"/>
    <col min="10" max="14" width="4.7109375" style="1" customWidth="1"/>
    <col min="15" max="15" width="4" customWidth="1"/>
  </cols>
  <sheetData>
    <row r="1" spans="1:14" x14ac:dyDescent="0.2">
      <c r="A1" s="111" t="s">
        <v>62</v>
      </c>
      <c r="B1" s="112"/>
      <c r="C1" s="112"/>
      <c r="D1" s="112"/>
      <c r="E1" s="112"/>
      <c r="F1" s="112"/>
      <c r="G1" s="112"/>
      <c r="H1" s="112"/>
      <c r="I1" s="112"/>
      <c r="J1" s="112"/>
      <c r="K1" s="112"/>
      <c r="L1" s="112"/>
      <c r="M1" s="37"/>
      <c r="N1" s="41"/>
    </row>
    <row r="2" spans="1:14" ht="12.75" hidden="1" customHeight="1" x14ac:dyDescent="0.2">
      <c r="A2" s="46"/>
      <c r="B2" s="47"/>
      <c r="C2" s="47">
        <v>48</v>
      </c>
      <c r="D2" s="7">
        <f>FLOOR((C2+3)/4,1)</f>
        <v>12</v>
      </c>
      <c r="E2" s="47"/>
      <c r="F2" s="47"/>
      <c r="G2" s="47"/>
      <c r="H2" s="47">
        <v>192</v>
      </c>
      <c r="I2" s="1">
        <v>190</v>
      </c>
      <c r="J2" s="1">
        <f>H2+I2</f>
        <v>382</v>
      </c>
      <c r="N2" s="42"/>
    </row>
    <row r="3" spans="1:14" x14ac:dyDescent="0.2">
      <c r="A3" s="35" t="s">
        <v>2</v>
      </c>
      <c r="B3" s="36"/>
      <c r="C3" s="89" t="str">
        <f>Instellingen!B3</f>
        <v>kring de Oude IJssel</v>
      </c>
      <c r="D3" s="91"/>
      <c r="E3" s="92" t="s">
        <v>63</v>
      </c>
      <c r="F3" s="93"/>
      <c r="G3" s="94"/>
      <c r="H3" s="114">
        <v>3</v>
      </c>
      <c r="I3" s="115"/>
      <c r="J3" s="115"/>
      <c r="K3" s="115"/>
      <c r="L3" s="115"/>
      <c r="M3" s="115"/>
      <c r="N3" s="116"/>
    </row>
    <row r="4" spans="1:14" hidden="1" x14ac:dyDescent="0.2">
      <c r="A4" s="33"/>
      <c r="B4" s="34"/>
      <c r="C4" s="38"/>
      <c r="D4" s="39"/>
      <c r="E4" s="39"/>
      <c r="F4" s="40"/>
      <c r="G4" s="49"/>
      <c r="H4" s="50"/>
      <c r="I4" s="50"/>
      <c r="J4" s="50"/>
      <c r="K4" s="50"/>
      <c r="L4" s="50"/>
      <c r="M4" s="55"/>
      <c r="N4" s="48"/>
    </row>
    <row r="5" spans="1:14" hidden="1" x14ac:dyDescent="0.2">
      <c r="A5" s="51"/>
      <c r="B5" s="52"/>
      <c r="C5" s="43"/>
      <c r="D5" s="44"/>
      <c r="E5" s="44"/>
      <c r="F5" s="45"/>
      <c r="G5" s="51"/>
      <c r="H5" s="53"/>
      <c r="I5" s="53"/>
      <c r="J5" s="53"/>
      <c r="K5" s="53"/>
      <c r="L5" s="53"/>
      <c r="M5" s="55"/>
      <c r="N5" s="48"/>
    </row>
    <row r="6" spans="1:14" ht="12.75" customHeight="1" x14ac:dyDescent="0.2">
      <c r="A6" s="146" t="s">
        <v>512</v>
      </c>
      <c r="B6" s="147"/>
      <c r="C6" s="147"/>
      <c r="D6" s="147"/>
      <c r="E6" s="147"/>
      <c r="F6" s="147"/>
      <c r="G6" s="147"/>
      <c r="H6" s="147"/>
      <c r="I6" s="147"/>
      <c r="J6" s="147"/>
      <c r="K6" s="147"/>
      <c r="L6" s="147"/>
      <c r="M6" s="147"/>
      <c r="N6" s="148"/>
    </row>
    <row r="7" spans="1:14" ht="12.75" customHeight="1" x14ac:dyDescent="0.2">
      <c r="A7" s="149"/>
      <c r="B7" s="150"/>
      <c r="C7" s="150"/>
      <c r="D7" s="150"/>
      <c r="E7" s="150"/>
      <c r="F7" s="150"/>
      <c r="G7" s="150"/>
      <c r="H7" s="150"/>
      <c r="I7" s="150"/>
      <c r="J7" s="150"/>
      <c r="K7" s="150"/>
      <c r="L7" s="150"/>
      <c r="M7" s="150"/>
      <c r="N7" s="151"/>
    </row>
    <row r="8" spans="1:14" ht="25.5" customHeight="1" x14ac:dyDescent="0.2">
      <c r="A8" s="2" t="s">
        <v>18</v>
      </c>
      <c r="B8" s="2" t="s">
        <v>19</v>
      </c>
      <c r="C8" s="2" t="s">
        <v>20</v>
      </c>
      <c r="D8" s="2" t="s">
        <v>21</v>
      </c>
      <c r="E8" s="2" t="s">
        <v>64</v>
      </c>
      <c r="F8" s="2" t="s">
        <v>65</v>
      </c>
      <c r="G8" s="2" t="s">
        <v>23</v>
      </c>
      <c r="H8" s="5" t="s">
        <v>25</v>
      </c>
      <c r="I8" s="5" t="s">
        <v>26</v>
      </c>
      <c r="J8" s="5" t="s">
        <v>27</v>
      </c>
      <c r="K8" s="5" t="s">
        <v>28</v>
      </c>
      <c r="L8" s="5" t="s">
        <v>29</v>
      </c>
      <c r="M8" s="2" t="s">
        <v>66</v>
      </c>
      <c r="N8" s="54" t="s">
        <v>39</v>
      </c>
    </row>
  </sheetData>
  <mergeCells count="5">
    <mergeCell ref="A1:L1"/>
    <mergeCell ref="A6:N7"/>
    <mergeCell ref="H3:N3"/>
    <mergeCell ref="C3:D3"/>
    <mergeCell ref="E3:G3"/>
  </mergeCells>
  <phoneticPr fontId="0" type="noConversion"/>
  <dataValidations count="3">
    <dataValidation operator="lessThan" allowBlank="1" showInputMessage="1" showErrorMessage="1" error="De waarde is maximaal 500" sqref="H8:I8" xr:uid="{00000000-0002-0000-0E00-000001000000}"/>
    <dataValidation type="whole" allowBlank="1" showInputMessage="1" showErrorMessage="1" error="Het minimum is 1 en het maximum is 6" prompt="Hier wordt bedoeld van welke wedstrijd of proef de winnaars moeten worden opgebouwd voor onder andere de prijsuitreiking." sqref="H3:N3" xr:uid="{00000000-0002-0000-0E00-000002000000}">
      <formula1>1</formula1>
      <formula2>6</formula2>
    </dataValidation>
    <dataValidation type="whole" operator="lessThan" allowBlank="1" showInputMessage="1" showErrorMessage="1" error="De waarde is maximaal 500" sqref="H9:I54512" xr:uid="{00000000-0002-0000-0E00-000000000000}">
      <formula1>500</formula1>
    </dataValidation>
  </dataValidations>
  <printOptions gridLines="1"/>
  <pageMargins left="0.19685039370078741" right="0" top="0.98425196850393704" bottom="0.98425196850393704" header="0.51181102362204722" footer="0.51181102362204722"/>
  <pageSetup paperSize="9" scale="9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30049" r:id="rId4" name="Button 1">
              <controlPr defaultSize="0" print="0" autoFill="0" autoPict="0" macro="[0]!Winnaars">
                <anchor moveWithCells="1" sizeWithCells="1">
                  <from>
                    <xdr:col>0</xdr:col>
                    <xdr:colOff>19050</xdr:colOff>
                    <xdr:row>5</xdr:row>
                    <xdr:rowOff>0</xdr:rowOff>
                  </from>
                  <to>
                    <xdr:col>2</xdr:col>
                    <xdr:colOff>1114425</xdr:colOff>
                    <xdr:row>6</xdr:row>
                    <xdr:rowOff>123825</xdr:rowOff>
                  </to>
                </anchor>
              </controlPr>
            </control>
          </mc:Choice>
        </mc:AlternateContent>
        <mc:AlternateContent xmlns:mc="http://schemas.openxmlformats.org/markup-compatibility/2006">
          <mc:Choice Requires="x14">
            <control shapeId="130061" r:id="rId5" name="Button 13">
              <controlPr defaultSize="0" print="0" autoFill="0" autoPict="0" macro="[0]!Sort_Plaatsing">
                <anchor moveWithCells="1" sizeWithCells="1">
                  <from>
                    <xdr:col>0</xdr:col>
                    <xdr:colOff>0</xdr:colOff>
                    <xdr:row>7</xdr:row>
                    <xdr:rowOff>28575</xdr:rowOff>
                  </from>
                  <to>
                    <xdr:col>2</xdr:col>
                    <xdr:colOff>0</xdr:colOff>
                    <xdr:row>8</xdr:row>
                    <xdr:rowOff>0</xdr:rowOff>
                  </to>
                </anchor>
              </controlPr>
            </control>
          </mc:Choice>
        </mc:AlternateContent>
        <mc:AlternateContent xmlns:mc="http://schemas.openxmlformats.org/markup-compatibility/2006">
          <mc:Choice Requires="x14">
            <control shapeId="130073" r:id="rId6" name="Button 25">
              <controlPr defaultSize="0" print="0" autoFill="0" autoPict="0" macro="[0]!Importeren_Gegevens">
                <anchor moveWithCells="1" sizeWithCells="1">
                  <from>
                    <xdr:col>3</xdr:col>
                    <xdr:colOff>809625</xdr:colOff>
                    <xdr:row>5</xdr:row>
                    <xdr:rowOff>19050</xdr:rowOff>
                  </from>
                  <to>
                    <xdr:col>6</xdr:col>
                    <xdr:colOff>209550</xdr:colOff>
                    <xdr:row>6</xdr:row>
                    <xdr:rowOff>142875</xdr:rowOff>
                  </to>
                </anchor>
              </controlPr>
            </control>
          </mc:Choice>
        </mc:AlternateContent>
        <mc:AlternateContent xmlns:mc="http://schemas.openxmlformats.org/markup-compatibility/2006">
          <mc:Choice Requires="x14">
            <control shapeId="130074" r:id="rId7" name="Button 26">
              <controlPr defaultSize="0" print="0" autoFill="0" autoPict="0" macro="[0]!Import_Verwerken">
                <anchor moveWithCells="1" sizeWithCells="1">
                  <from>
                    <xdr:col>6</xdr:col>
                    <xdr:colOff>238125</xdr:colOff>
                    <xdr:row>5</xdr:row>
                    <xdr:rowOff>9525</xdr:rowOff>
                  </from>
                  <to>
                    <xdr:col>10</xdr:col>
                    <xdr:colOff>85725</xdr:colOff>
                    <xdr:row>6</xdr:row>
                    <xdr:rowOff>133350</xdr:rowOff>
                  </to>
                </anchor>
              </controlPr>
            </control>
          </mc:Choice>
        </mc:AlternateContent>
        <mc:AlternateContent xmlns:mc="http://schemas.openxmlformats.org/markup-compatibility/2006">
          <mc:Choice Requires="x14">
            <control shapeId="130075" r:id="rId8" name="Button 27">
              <controlPr defaultSize="0" print="0" autoFill="0" autoPict="0" macro="[0]!Dubbele_Combinaties">
                <anchor moveWithCells="1" sizeWithCells="1">
                  <from>
                    <xdr:col>2</xdr:col>
                    <xdr:colOff>1143000</xdr:colOff>
                    <xdr:row>5</xdr:row>
                    <xdr:rowOff>9525</xdr:rowOff>
                  </from>
                  <to>
                    <xdr:col>3</xdr:col>
                    <xdr:colOff>771525</xdr:colOff>
                    <xdr:row>6</xdr:row>
                    <xdr:rowOff>133350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8">
    <pageSetUpPr fitToPage="1"/>
  </sheetPr>
  <dimension ref="A1:C41"/>
  <sheetViews>
    <sheetView zoomScale="90" workbookViewId="0">
      <pane ySplit="2" topLeftCell="A3" activePane="bottomLeft" state="frozen"/>
      <selection activeCell="C5" sqref="C5:E5"/>
      <selection pane="bottomLeft" activeCell="B42" sqref="B42"/>
    </sheetView>
  </sheetViews>
  <sheetFormatPr defaultRowHeight="12.75" x14ac:dyDescent="0.2"/>
  <cols>
    <col min="1" max="1" width="39.140625" bestFit="1" customWidth="1"/>
    <col min="2" max="2" width="37.140625" style="1" customWidth="1"/>
    <col min="3" max="3" width="46.5703125" bestFit="1" customWidth="1"/>
  </cols>
  <sheetData>
    <row r="1" spans="1:3" x14ac:dyDescent="0.2">
      <c r="A1" s="24"/>
      <c r="B1" s="20" t="s">
        <v>67</v>
      </c>
      <c r="C1" s="20" t="s">
        <v>61</v>
      </c>
    </row>
    <row r="2" spans="1:3" x14ac:dyDescent="0.2">
      <c r="A2" s="21" t="s">
        <v>68</v>
      </c>
      <c r="B2" s="2"/>
      <c r="C2" s="2"/>
    </row>
    <row r="3" spans="1:3" x14ac:dyDescent="0.2">
      <c r="A3" s="25" t="s">
        <v>69</v>
      </c>
      <c r="B3" s="23" t="s">
        <v>70</v>
      </c>
      <c r="C3" s="22"/>
    </row>
    <row r="4" spans="1:3" x14ac:dyDescent="0.2">
      <c r="A4" s="22" t="s">
        <v>71</v>
      </c>
      <c r="B4" s="23">
        <v>1</v>
      </c>
      <c r="C4" s="22" t="s">
        <v>72</v>
      </c>
    </row>
    <row r="5" spans="1:3" x14ac:dyDescent="0.2">
      <c r="A5" s="22" t="s">
        <v>9</v>
      </c>
      <c r="B5" s="23">
        <v>99</v>
      </c>
      <c r="C5" s="22"/>
    </row>
    <row r="6" spans="1:3" x14ac:dyDescent="0.2">
      <c r="A6" s="22" t="s">
        <v>73</v>
      </c>
      <c r="B6" s="23">
        <v>3</v>
      </c>
      <c r="C6" s="22"/>
    </row>
    <row r="7" spans="1:3" x14ac:dyDescent="0.2">
      <c r="A7" s="22" t="s">
        <v>7</v>
      </c>
      <c r="B7" s="23">
        <v>1</v>
      </c>
      <c r="C7" s="22"/>
    </row>
    <row r="8" spans="1:3" x14ac:dyDescent="0.2">
      <c r="A8" s="22" t="s">
        <v>74</v>
      </c>
      <c r="B8" s="23">
        <v>1</v>
      </c>
      <c r="C8" s="22"/>
    </row>
    <row r="9" spans="1:3" x14ac:dyDescent="0.2">
      <c r="A9" s="22" t="s">
        <v>75</v>
      </c>
      <c r="B9" s="23">
        <v>1</v>
      </c>
      <c r="C9" s="22" t="s">
        <v>76</v>
      </c>
    </row>
    <row r="10" spans="1:3" x14ac:dyDescent="0.2">
      <c r="A10" s="77" t="s">
        <v>77</v>
      </c>
      <c r="B10" s="23">
        <v>90</v>
      </c>
      <c r="C10" s="22" t="s">
        <v>78</v>
      </c>
    </row>
    <row r="11" spans="1:3" x14ac:dyDescent="0.2">
      <c r="A11" s="77" t="s">
        <v>79</v>
      </c>
      <c r="B11" s="23" t="s">
        <v>80</v>
      </c>
      <c r="C11" s="22"/>
    </row>
    <row r="12" spans="1:3" hidden="1" x14ac:dyDescent="0.2">
      <c r="A12" s="22"/>
      <c r="B12" s="23"/>
      <c r="C12" s="22"/>
    </row>
    <row r="13" spans="1:3" x14ac:dyDescent="0.2">
      <c r="A13" s="22" t="s">
        <v>81</v>
      </c>
      <c r="B13" s="23"/>
      <c r="C13" s="19" t="s">
        <v>82</v>
      </c>
    </row>
    <row r="14" spans="1:3" hidden="1" x14ac:dyDescent="0.2">
      <c r="A14" s="22" t="s">
        <v>83</v>
      </c>
      <c r="B14" s="23" t="s">
        <v>84</v>
      </c>
      <c r="C14" s="22"/>
    </row>
    <row r="15" spans="1:3" hidden="1" x14ac:dyDescent="0.2">
      <c r="A15" s="22" t="s">
        <v>85</v>
      </c>
      <c r="B15" s="23" t="s">
        <v>84</v>
      </c>
      <c r="C15" s="22"/>
    </row>
    <row r="16" spans="1:3" hidden="1" x14ac:dyDescent="0.2">
      <c r="A16" s="22"/>
      <c r="B16" s="22"/>
      <c r="C16" s="22"/>
    </row>
    <row r="17" spans="1:3" x14ac:dyDescent="0.2">
      <c r="A17" s="22" t="s">
        <v>86</v>
      </c>
      <c r="B17" s="23" t="s">
        <v>87</v>
      </c>
      <c r="C17" s="22"/>
    </row>
    <row r="18" spans="1:3" x14ac:dyDescent="0.2">
      <c r="A18" s="22" t="s">
        <v>88</v>
      </c>
      <c r="B18" s="23" t="s">
        <v>84</v>
      </c>
      <c r="C18" s="22"/>
    </row>
    <row r="19" spans="1:3" x14ac:dyDescent="0.2">
      <c r="B19"/>
    </row>
    <row r="20" spans="1:3" hidden="1" x14ac:dyDescent="0.2">
      <c r="B20"/>
    </row>
    <row r="21" spans="1:3" hidden="1" x14ac:dyDescent="0.2">
      <c r="B21"/>
    </row>
    <row r="22" spans="1:3" hidden="1" x14ac:dyDescent="0.2">
      <c r="B22"/>
    </row>
    <row r="23" spans="1:3" ht="38.25" x14ac:dyDescent="0.2">
      <c r="A23" s="20" t="s">
        <v>89</v>
      </c>
      <c r="B23" s="2"/>
      <c r="C23" s="5" t="s">
        <v>90</v>
      </c>
    </row>
    <row r="24" spans="1:3" hidden="1" x14ac:dyDescent="0.2">
      <c r="A24" s="22" t="s">
        <v>91</v>
      </c>
      <c r="B24" s="22">
        <v>1</v>
      </c>
      <c r="C24" s="22" t="s">
        <v>92</v>
      </c>
    </row>
    <row r="25" spans="1:3" x14ac:dyDescent="0.2">
      <c r="A25" s="22" t="s">
        <v>93</v>
      </c>
      <c r="B25" s="23">
        <v>2</v>
      </c>
      <c r="C25" s="22"/>
    </row>
    <row r="26" spans="1:3" x14ac:dyDescent="0.2">
      <c r="A26" s="22" t="s">
        <v>94</v>
      </c>
      <c r="B26" s="23">
        <v>3</v>
      </c>
      <c r="C26" s="22"/>
    </row>
    <row r="27" spans="1:3" x14ac:dyDescent="0.2">
      <c r="A27" s="22" t="s">
        <v>95</v>
      </c>
      <c r="B27" s="23">
        <v>4</v>
      </c>
      <c r="C27" s="22"/>
    </row>
    <row r="28" spans="1:3" x14ac:dyDescent="0.2">
      <c r="A28" s="22" t="s">
        <v>96</v>
      </c>
      <c r="B28" s="23">
        <v>5</v>
      </c>
      <c r="C28" s="22"/>
    </row>
    <row r="29" spans="1:3" x14ac:dyDescent="0.2">
      <c r="A29" s="22" t="s">
        <v>97</v>
      </c>
      <c r="B29" s="23">
        <v>6</v>
      </c>
      <c r="C29" s="22"/>
    </row>
    <row r="30" spans="1:3" x14ac:dyDescent="0.2">
      <c r="A30" s="22" t="s">
        <v>98</v>
      </c>
      <c r="B30" s="23">
        <v>7</v>
      </c>
      <c r="C30" s="22"/>
    </row>
    <row r="31" spans="1:3" x14ac:dyDescent="0.2">
      <c r="A31" s="22" t="s">
        <v>99</v>
      </c>
      <c r="B31" s="23"/>
      <c r="C31" s="22"/>
    </row>
    <row r="32" spans="1:3" x14ac:dyDescent="0.2">
      <c r="A32" s="22" t="s">
        <v>100</v>
      </c>
      <c r="B32" s="23"/>
      <c r="C32" s="22"/>
    </row>
    <row r="33" spans="1:3" x14ac:dyDescent="0.2">
      <c r="A33" s="22" t="s">
        <v>101</v>
      </c>
      <c r="B33" s="23"/>
      <c r="C33" s="22"/>
    </row>
    <row r="34" spans="1:3" x14ac:dyDescent="0.2">
      <c r="B34"/>
    </row>
    <row r="35" spans="1:3" x14ac:dyDescent="0.2">
      <c r="A35" s="20" t="s">
        <v>102</v>
      </c>
      <c r="B35" s="20" t="s">
        <v>103</v>
      </c>
      <c r="C35" s="20" t="s">
        <v>104</v>
      </c>
    </row>
    <row r="36" spans="1:3" x14ac:dyDescent="0.2">
      <c r="A36" s="22" t="s">
        <v>105</v>
      </c>
      <c r="B36" s="80" t="s">
        <v>115</v>
      </c>
      <c r="C36" s="86" t="s">
        <v>118</v>
      </c>
    </row>
    <row r="37" spans="1:3" x14ac:dyDescent="0.2">
      <c r="A37" s="22" t="s">
        <v>106</v>
      </c>
      <c r="B37" s="80" t="s">
        <v>116</v>
      </c>
      <c r="C37" s="86" t="s">
        <v>119</v>
      </c>
    </row>
    <row r="38" spans="1:3" x14ac:dyDescent="0.2">
      <c r="A38" s="22" t="s">
        <v>107</v>
      </c>
      <c r="B38" s="80" t="s">
        <v>117</v>
      </c>
      <c r="C38" s="86" t="s">
        <v>120</v>
      </c>
    </row>
    <row r="39" spans="1:3" x14ac:dyDescent="0.2">
      <c r="A39" s="22" t="s">
        <v>108</v>
      </c>
      <c r="B39" s="80"/>
      <c r="C39" s="86"/>
    </row>
    <row r="40" spans="1:3" x14ac:dyDescent="0.2">
      <c r="A40" s="22" t="s">
        <v>109</v>
      </c>
      <c r="B40" s="80"/>
      <c r="C40" s="32"/>
    </row>
    <row r="41" spans="1:3" x14ac:dyDescent="0.2">
      <c r="A41" s="22" t="s">
        <v>111</v>
      </c>
      <c r="B41" s="80"/>
      <c r="C41" s="32" t="s">
        <v>110</v>
      </c>
    </row>
  </sheetData>
  <sheetProtection password="C736" sheet="1" objects="1" scenarios="1"/>
  <phoneticPr fontId="0" type="noConversion"/>
  <dataValidations count="13">
    <dataValidation type="whole" allowBlank="1" showInputMessage="1" showErrorMessage="1" sqref="B16" xr:uid="{00000000-0002-0000-0F00-000000000000}">
      <formula1>1</formula1>
      <formula2>2</formula2>
    </dataValidation>
    <dataValidation type="whole" showInputMessage="1" showErrorMessage="1" error="Er moet een waarde ingevoerd worden tussen 1 t/m 6." sqref="B6" xr:uid="{00000000-0002-0000-0F00-000001000000}">
      <formula1>1</formula1>
      <formula2>6</formula2>
    </dataValidation>
    <dataValidation type="whole" allowBlank="1" showInputMessage="1" showErrorMessage="1" sqref="B19:B21" xr:uid="{00000000-0002-0000-0F00-000002000000}">
      <formula1>2</formula1>
      <formula2>3</formula2>
    </dataValidation>
    <dataValidation type="whole" showInputMessage="1" showErrorMessage="1" error="Er moet een waarde ingevoerd worden." sqref="B5" xr:uid="{00000000-0002-0000-0F00-000003000000}">
      <formula1>1</formula1>
      <formula2>999</formula2>
    </dataValidation>
    <dataValidation type="whole" showInputMessage="1" showErrorMessage="1" error="Er moet een waarde ingevoerd worden." sqref="B8 B4" xr:uid="{00000000-0002-0000-0F00-000004000000}">
      <formula1>1</formula1>
      <formula2>2</formula2>
    </dataValidation>
    <dataValidation type="whole" showInputMessage="1" showErrorMessage="1" error="De waarde kan zijn 0 of 1." sqref="B7" xr:uid="{00000000-0002-0000-0F00-000005000000}">
      <formula1>0</formula1>
      <formula2>2</formula2>
    </dataValidation>
    <dataValidation type="textLength" showInputMessage="1" showErrorMessage="1" error="Er moet een tekst worden ingevoerd." sqref="B3" xr:uid="{00000000-0002-0000-0F00-000006000000}">
      <formula1>1</formula1>
      <formula2>60</formula2>
    </dataValidation>
    <dataValidation type="whole" allowBlank="1" showInputMessage="1" showErrorMessage="1" sqref="B9" xr:uid="{00000000-0002-0000-0F00-000007000000}">
      <formula1>0</formula1>
      <formula2>1</formula2>
    </dataValidation>
    <dataValidation type="whole" allowBlank="1" showInputMessage="1" showErrorMessage="1" error="De minimale waarde is 2 de maximale is 10" sqref="B25:B33" xr:uid="{00000000-0002-0000-0F00-000008000000}">
      <formula1>2</formula1>
      <formula2>10</formula2>
    </dataValidation>
    <dataValidation type="whole" allowBlank="1" showInputMessage="1" showErrorMessage="1" error="Er moet een waarde ingevoerd worden van 1 t/m 999 of blanko." sqref="B10 B12" xr:uid="{00000000-0002-0000-0F00-000009000000}">
      <formula1>1</formula1>
      <formula2>999</formula2>
    </dataValidation>
    <dataValidation type="list" allowBlank="1" showInputMessage="1" showErrorMessage="1" sqref="B13" xr:uid="{00000000-0002-0000-0F00-00000A000000}">
      <formula1>"Aanmelden,Afmelden"</formula1>
    </dataValidation>
    <dataValidation type="list" allowBlank="1" showInputMessage="1" showErrorMessage="1" error="Er moet een waarde ingevoerd worden van 2 t/m 6 of blanko." prompt="Bij de keuze punten van de proef wordt automatisch de plaatsing berekend. De keuze voor plaatsing worden de jury punten niet meegenomen en bij keuze voor beide het gem. perc. van alle jury's genomen en de plaatsing niet berekend. " sqref="B11" xr:uid="{00000000-0002-0000-0F00-00000B000000}">
      <formula1>"1: Punten van de proef, 2: Plaatsing,3: Percentage en plaatsing"</formula1>
    </dataValidation>
    <dataValidation type="list" allowBlank="1" showInputMessage="1" showErrorMessage="1" sqref="B17:B18 B14:B15" xr:uid="{00000000-0002-0000-0F00-00000C000000}">
      <formula1>"Ja,Nee"</formula1>
    </dataValidation>
  </dataValidations>
  <printOptions gridLines="1"/>
  <pageMargins left="0.39370078740157483" right="0.39370078740157483" top="0.98425196850393704" bottom="0.98425196850393704" header="0.51181102362204722" footer="0.51181102362204722"/>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0402" r:id="rId4" name="Button 2">
              <controlPr defaultSize="0" print="0" autoFill="0" autoPict="0" macro="[0]!verbergen_Tab">
                <anchor moveWithCells="1" sizeWithCells="1">
                  <from>
                    <xdr:col>2</xdr:col>
                    <xdr:colOff>285750</xdr:colOff>
                    <xdr:row>16</xdr:row>
                    <xdr:rowOff>57150</xdr:rowOff>
                  </from>
                  <to>
                    <xdr:col>2</xdr:col>
                    <xdr:colOff>3028950</xdr:colOff>
                    <xdr:row>17</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
    <pageSetUpPr fitToPage="1"/>
  </sheetPr>
  <dimension ref="A1:J76"/>
  <sheetViews>
    <sheetView workbookViewId="0">
      <pane ySplit="4" topLeftCell="A59" activePane="bottomLeft" state="frozen"/>
      <selection activeCell="C5" sqref="C5:E5"/>
      <selection pane="bottomLeft" activeCell="A5" sqref="A5"/>
    </sheetView>
  </sheetViews>
  <sheetFormatPr defaultRowHeight="12.75" x14ac:dyDescent="0.2"/>
  <cols>
    <col min="1" max="1" width="8" style="1" customWidth="1"/>
    <col min="2" max="2" width="10" style="1" customWidth="1"/>
    <col min="3" max="3" width="28.140625" style="1" customWidth="1"/>
    <col min="4" max="4" width="31.28515625" style="1" customWidth="1"/>
    <col min="5" max="5" width="6.7109375" style="1" bestFit="1" customWidth="1"/>
    <col min="6" max="6" width="4.140625" style="1" bestFit="1" customWidth="1"/>
    <col min="7" max="7" width="23.28515625" style="1" customWidth="1"/>
    <col min="8" max="8" width="30.42578125" style="1" customWidth="1"/>
    <col min="9" max="10" width="0" hidden="1" customWidth="1"/>
  </cols>
  <sheetData>
    <row r="1" spans="1:10" x14ac:dyDescent="0.2">
      <c r="A1" s="154" t="s">
        <v>112</v>
      </c>
      <c r="B1" s="155"/>
      <c r="C1" s="155"/>
      <c r="D1" s="155"/>
      <c r="E1" s="155"/>
      <c r="F1" s="155"/>
      <c r="G1" s="155"/>
      <c r="H1" s="156"/>
      <c r="I1" s="83"/>
      <c r="J1" s="83"/>
    </row>
    <row r="2" spans="1:10" hidden="1" x14ac:dyDescent="0.2">
      <c r="I2" s="84"/>
      <c r="J2" s="84"/>
    </row>
    <row r="3" spans="1:10" ht="25.5" customHeight="1" x14ac:dyDescent="0.2">
      <c r="A3" s="4" t="s">
        <v>2</v>
      </c>
      <c r="B3" s="152" t="str">
        <f>Instellingen!B3</f>
        <v>kring de Oude IJssel</v>
      </c>
      <c r="C3" s="153"/>
      <c r="D3" s="153"/>
      <c r="E3" s="157" t="s">
        <v>113</v>
      </c>
      <c r="F3" s="157"/>
      <c r="G3" s="82" t="s">
        <v>12</v>
      </c>
      <c r="H3" s="81"/>
    </row>
    <row r="4" spans="1:10" x14ac:dyDescent="0.2">
      <c r="A4" s="2" t="s">
        <v>54</v>
      </c>
      <c r="B4" s="2" t="s">
        <v>19</v>
      </c>
      <c r="C4" s="85" t="s">
        <v>114</v>
      </c>
      <c r="D4" s="2" t="s">
        <v>21</v>
      </c>
      <c r="E4" s="2" t="s">
        <v>55</v>
      </c>
      <c r="F4" s="2" t="s">
        <v>56</v>
      </c>
      <c r="G4" s="2" t="s">
        <v>57</v>
      </c>
      <c r="H4" s="2" t="s">
        <v>61</v>
      </c>
      <c r="I4" s="84" t="str">
        <f>IF(C4&lt;&gt;"",RIGHT(C4,LEN(C4)-SEARCH(" ",C4,1)),"")</f>
        <v>/ amazone</v>
      </c>
      <c r="J4" s="84" t="str">
        <f>IF(C4&lt;&gt;"",LEFT(C4, SEARCH(" ",C4,1)),"")</f>
        <v xml:space="preserve">Ruiter </v>
      </c>
    </row>
    <row r="6" spans="1:10" x14ac:dyDescent="0.2">
      <c r="C6" s="1" t="s">
        <v>516</v>
      </c>
      <c r="D6" s="1" t="s">
        <v>531</v>
      </c>
    </row>
    <row r="7" spans="1:10" x14ac:dyDescent="0.2">
      <c r="A7" s="1">
        <v>1</v>
      </c>
      <c r="B7" s="1" t="s">
        <v>250</v>
      </c>
      <c r="C7" s="1" t="s">
        <v>251</v>
      </c>
      <c r="D7" s="1" t="s">
        <v>252</v>
      </c>
      <c r="E7" s="1" t="s">
        <v>40</v>
      </c>
      <c r="G7" s="1" t="s">
        <v>136</v>
      </c>
      <c r="H7" s="1" t="s">
        <v>501</v>
      </c>
    </row>
    <row r="8" spans="1:10" x14ac:dyDescent="0.2">
      <c r="A8" s="1">
        <v>2</v>
      </c>
      <c r="B8" s="1" t="s">
        <v>256</v>
      </c>
      <c r="C8" s="1" t="s">
        <v>257</v>
      </c>
      <c r="D8" s="1" t="s">
        <v>258</v>
      </c>
      <c r="E8" s="1" t="s">
        <v>40</v>
      </c>
      <c r="G8" s="1" t="s">
        <v>136</v>
      </c>
    </row>
    <row r="9" spans="1:10" x14ac:dyDescent="0.2">
      <c r="A9" s="1">
        <v>3</v>
      </c>
      <c r="B9" s="1" t="s">
        <v>261</v>
      </c>
      <c r="C9" s="1" t="s">
        <v>262</v>
      </c>
      <c r="D9" s="1" t="s">
        <v>263</v>
      </c>
      <c r="E9" s="1" t="s">
        <v>40</v>
      </c>
      <c r="G9" s="1" t="s">
        <v>136</v>
      </c>
    </row>
    <row r="10" spans="1:10" x14ac:dyDescent="0.2">
      <c r="A10" s="1">
        <v>4</v>
      </c>
      <c r="B10" s="1" t="s">
        <v>464</v>
      </c>
      <c r="C10" s="1" t="s">
        <v>497</v>
      </c>
      <c r="D10" s="1" t="s">
        <v>465</v>
      </c>
      <c r="E10" s="1" t="s">
        <v>40</v>
      </c>
      <c r="G10" s="1" t="s">
        <v>192</v>
      </c>
    </row>
    <row r="11" spans="1:10" x14ac:dyDescent="0.2">
      <c r="A11" s="1">
        <v>5</v>
      </c>
      <c r="B11" s="1" t="s">
        <v>259</v>
      </c>
      <c r="C11" s="1" t="s">
        <v>242</v>
      </c>
      <c r="D11" s="1" t="s">
        <v>260</v>
      </c>
      <c r="E11" s="1" t="s">
        <v>40</v>
      </c>
      <c r="G11" s="1" t="s">
        <v>128</v>
      </c>
    </row>
    <row r="12" spans="1:10" x14ac:dyDescent="0.2">
      <c r="A12" s="1">
        <v>6</v>
      </c>
      <c r="B12" s="1" t="s">
        <v>264</v>
      </c>
      <c r="C12" s="1" t="s">
        <v>265</v>
      </c>
      <c r="D12" s="1" t="s">
        <v>266</v>
      </c>
      <c r="E12" s="1" t="s">
        <v>40</v>
      </c>
      <c r="G12" s="1" t="s">
        <v>136</v>
      </c>
    </row>
    <row r="13" spans="1:10" x14ac:dyDescent="0.2">
      <c r="A13" s="1">
        <v>7</v>
      </c>
      <c r="B13" s="1" t="s">
        <v>267</v>
      </c>
      <c r="C13" s="1" t="s">
        <v>268</v>
      </c>
      <c r="D13" s="1" t="s">
        <v>269</v>
      </c>
      <c r="E13" s="1" t="s">
        <v>40</v>
      </c>
      <c r="G13" s="1" t="s">
        <v>142</v>
      </c>
    </row>
    <row r="14" spans="1:10" x14ac:dyDescent="0.2">
      <c r="A14" s="1" t="s">
        <v>532</v>
      </c>
      <c r="B14" s="1" t="s">
        <v>282</v>
      </c>
      <c r="C14" s="1" t="s">
        <v>283</v>
      </c>
      <c r="D14" s="1" t="s">
        <v>284</v>
      </c>
      <c r="E14" s="1" t="s">
        <v>40</v>
      </c>
      <c r="G14" s="1" t="s">
        <v>124</v>
      </c>
    </row>
    <row r="15" spans="1:10" x14ac:dyDescent="0.2">
      <c r="A15" s="1" t="s">
        <v>533</v>
      </c>
      <c r="B15" s="1" t="s">
        <v>288</v>
      </c>
      <c r="C15" s="1" t="s">
        <v>289</v>
      </c>
      <c r="D15" s="1" t="s">
        <v>290</v>
      </c>
      <c r="E15" s="1" t="s">
        <v>40</v>
      </c>
      <c r="G15" s="1" t="s">
        <v>185</v>
      </c>
    </row>
    <row r="17" spans="1:8" x14ac:dyDescent="0.2">
      <c r="C17" s="1" t="s">
        <v>518</v>
      </c>
      <c r="D17" s="1" t="s">
        <v>531</v>
      </c>
    </row>
    <row r="18" spans="1:8" x14ac:dyDescent="0.2">
      <c r="A18" s="1">
        <v>1</v>
      </c>
      <c r="B18" s="1" t="s">
        <v>344</v>
      </c>
      <c r="C18" s="1" t="s">
        <v>345</v>
      </c>
      <c r="D18" s="1" t="s">
        <v>346</v>
      </c>
      <c r="E18" s="1" t="s">
        <v>41</v>
      </c>
      <c r="G18" s="1" t="s">
        <v>132</v>
      </c>
      <c r="H18" s="1" t="s">
        <v>501</v>
      </c>
    </row>
    <row r="19" spans="1:8" x14ac:dyDescent="0.2">
      <c r="A19" s="1">
        <v>2</v>
      </c>
      <c r="B19" s="1" t="s">
        <v>350</v>
      </c>
      <c r="C19" s="1" t="s">
        <v>351</v>
      </c>
      <c r="D19" s="1" t="s">
        <v>352</v>
      </c>
      <c r="E19" s="1" t="s">
        <v>41</v>
      </c>
      <c r="G19" s="1" t="s">
        <v>136</v>
      </c>
    </row>
    <row r="20" spans="1:8" x14ac:dyDescent="0.2">
      <c r="A20" s="1">
        <v>3</v>
      </c>
      <c r="B20" s="1" t="s">
        <v>356</v>
      </c>
      <c r="C20" s="1" t="s">
        <v>144</v>
      </c>
      <c r="D20" s="1" t="s">
        <v>357</v>
      </c>
      <c r="E20" s="1" t="s">
        <v>41</v>
      </c>
      <c r="G20" s="1" t="s">
        <v>132</v>
      </c>
    </row>
    <row r="21" spans="1:8" x14ac:dyDescent="0.2">
      <c r="A21" s="1">
        <v>4</v>
      </c>
      <c r="B21" s="1" t="s">
        <v>347</v>
      </c>
      <c r="C21" s="1" t="s">
        <v>235</v>
      </c>
      <c r="D21" s="1" t="s">
        <v>480</v>
      </c>
      <c r="E21" s="1" t="s">
        <v>41</v>
      </c>
      <c r="G21" s="1" t="s">
        <v>237</v>
      </c>
    </row>
    <row r="22" spans="1:8" x14ac:dyDescent="0.2">
      <c r="A22" s="1">
        <v>5</v>
      </c>
      <c r="B22" s="1" t="s">
        <v>358</v>
      </c>
      <c r="C22" s="1" t="s">
        <v>359</v>
      </c>
      <c r="D22" s="1" t="s">
        <v>360</v>
      </c>
      <c r="E22" s="1" t="s">
        <v>41</v>
      </c>
      <c r="G22" s="1" t="s">
        <v>136</v>
      </c>
    </row>
    <row r="23" spans="1:8" x14ac:dyDescent="0.2">
      <c r="A23" s="1">
        <v>6</v>
      </c>
      <c r="B23" s="1" t="s">
        <v>348</v>
      </c>
      <c r="C23" s="1" t="s">
        <v>134</v>
      </c>
      <c r="D23" s="1" t="s">
        <v>349</v>
      </c>
      <c r="E23" s="1" t="s">
        <v>41</v>
      </c>
      <c r="G23" s="1" t="s">
        <v>136</v>
      </c>
    </row>
    <row r="24" spans="1:8" x14ac:dyDescent="0.2">
      <c r="A24" s="1">
        <v>7</v>
      </c>
      <c r="B24" s="1" t="s">
        <v>353</v>
      </c>
      <c r="C24" s="1" t="s">
        <v>354</v>
      </c>
      <c r="D24" s="1" t="s">
        <v>355</v>
      </c>
      <c r="E24" s="1" t="s">
        <v>41</v>
      </c>
      <c r="G24" s="1" t="s">
        <v>142</v>
      </c>
    </row>
    <row r="25" spans="1:8" x14ac:dyDescent="0.2">
      <c r="A25" s="1" t="s">
        <v>532</v>
      </c>
      <c r="B25" s="1" t="s">
        <v>373</v>
      </c>
      <c r="C25" s="1" t="s">
        <v>374</v>
      </c>
      <c r="D25" s="1" t="s">
        <v>375</v>
      </c>
      <c r="E25" s="1" t="s">
        <v>41</v>
      </c>
      <c r="G25" s="1" t="s">
        <v>132</v>
      </c>
    </row>
    <row r="26" spans="1:8" x14ac:dyDescent="0.2">
      <c r="A26" s="1" t="s">
        <v>533</v>
      </c>
      <c r="B26" s="1" t="s">
        <v>478</v>
      </c>
      <c r="C26" s="1" t="s">
        <v>330</v>
      </c>
      <c r="D26" s="1" t="s">
        <v>479</v>
      </c>
      <c r="E26" s="1" t="s">
        <v>41</v>
      </c>
      <c r="G26" s="1" t="s">
        <v>211</v>
      </c>
    </row>
    <row r="28" spans="1:8" x14ac:dyDescent="0.2">
      <c r="C28" s="1" t="s">
        <v>519</v>
      </c>
      <c r="D28" s="1" t="s">
        <v>534</v>
      </c>
    </row>
    <row r="29" spans="1:8" x14ac:dyDescent="0.2">
      <c r="A29" s="1">
        <v>1</v>
      </c>
      <c r="B29" s="1" t="s">
        <v>303</v>
      </c>
      <c r="C29" s="1" t="s">
        <v>304</v>
      </c>
      <c r="D29" s="1" t="s">
        <v>305</v>
      </c>
      <c r="E29" s="1" t="s">
        <v>42</v>
      </c>
      <c r="G29" s="1" t="s">
        <v>306</v>
      </c>
      <c r="H29" s="1" t="s">
        <v>501</v>
      </c>
    </row>
    <row r="30" spans="1:8" x14ac:dyDescent="0.2">
      <c r="A30" s="1">
        <v>2</v>
      </c>
      <c r="B30" s="1" t="s">
        <v>322</v>
      </c>
      <c r="C30" s="1" t="s">
        <v>147</v>
      </c>
      <c r="D30" s="1" t="s">
        <v>323</v>
      </c>
      <c r="E30" s="1" t="s">
        <v>42</v>
      </c>
      <c r="G30" s="1" t="s">
        <v>149</v>
      </c>
    </row>
    <row r="31" spans="1:8" x14ac:dyDescent="0.2">
      <c r="A31" s="1">
        <v>3</v>
      </c>
      <c r="B31" s="1" t="s">
        <v>300</v>
      </c>
      <c r="C31" s="1" t="s">
        <v>301</v>
      </c>
      <c r="D31" s="1" t="s">
        <v>302</v>
      </c>
      <c r="E31" s="1" t="s">
        <v>42</v>
      </c>
      <c r="G31" s="1" t="s">
        <v>136</v>
      </c>
    </row>
    <row r="32" spans="1:8" x14ac:dyDescent="0.2">
      <c r="A32" s="1">
        <v>4</v>
      </c>
      <c r="B32" s="1" t="s">
        <v>307</v>
      </c>
      <c r="C32" s="1" t="s">
        <v>308</v>
      </c>
      <c r="D32" s="1" t="s">
        <v>309</v>
      </c>
      <c r="E32" s="1" t="s">
        <v>42</v>
      </c>
      <c r="G32" s="1" t="s">
        <v>149</v>
      </c>
    </row>
    <row r="33" spans="1:8" x14ac:dyDescent="0.2">
      <c r="A33" s="1">
        <v>5</v>
      </c>
      <c r="B33" s="1" t="s">
        <v>453</v>
      </c>
      <c r="C33" s="1" t="s">
        <v>493</v>
      </c>
      <c r="D33" s="1" t="s">
        <v>454</v>
      </c>
      <c r="E33" s="1" t="s">
        <v>42</v>
      </c>
      <c r="G33" s="1" t="s">
        <v>136</v>
      </c>
    </row>
    <row r="34" spans="1:8" x14ac:dyDescent="0.2">
      <c r="A34" s="1">
        <v>6</v>
      </c>
      <c r="B34" s="1" t="s">
        <v>310</v>
      </c>
      <c r="C34" s="1" t="s">
        <v>311</v>
      </c>
      <c r="D34" s="1" t="s">
        <v>312</v>
      </c>
      <c r="E34" s="1" t="s">
        <v>42</v>
      </c>
      <c r="G34" s="1" t="s">
        <v>132</v>
      </c>
    </row>
    <row r="35" spans="1:8" x14ac:dyDescent="0.2">
      <c r="A35" s="1" t="s">
        <v>532</v>
      </c>
      <c r="B35" s="1" t="s">
        <v>456</v>
      </c>
      <c r="C35" s="1" t="s">
        <v>494</v>
      </c>
      <c r="D35" s="1" t="s">
        <v>457</v>
      </c>
      <c r="E35" s="1" t="s">
        <v>42</v>
      </c>
      <c r="G35" s="1" t="s">
        <v>192</v>
      </c>
    </row>
    <row r="36" spans="1:8" x14ac:dyDescent="0.2">
      <c r="A36" s="1" t="s">
        <v>533</v>
      </c>
      <c r="B36" s="1" t="s">
        <v>319</v>
      </c>
      <c r="C36" s="1" t="s">
        <v>320</v>
      </c>
      <c r="D36" s="1" t="s">
        <v>321</v>
      </c>
      <c r="E36" s="1" t="s">
        <v>42</v>
      </c>
      <c r="G36" s="1" t="s">
        <v>192</v>
      </c>
    </row>
    <row r="38" spans="1:8" x14ac:dyDescent="0.2">
      <c r="C38" s="1" t="s">
        <v>521</v>
      </c>
      <c r="D38" s="1" t="s">
        <v>534</v>
      </c>
    </row>
    <row r="39" spans="1:8" x14ac:dyDescent="0.2">
      <c r="A39" s="1">
        <v>1</v>
      </c>
      <c r="B39" s="1" t="s">
        <v>193</v>
      </c>
      <c r="C39" s="1" t="s">
        <v>194</v>
      </c>
      <c r="D39" s="1" t="s">
        <v>195</v>
      </c>
      <c r="E39" s="1" t="s">
        <v>44</v>
      </c>
      <c r="G39" s="1" t="s">
        <v>192</v>
      </c>
      <c r="H39" s="1" t="s">
        <v>501</v>
      </c>
    </row>
    <row r="40" spans="1:8" x14ac:dyDescent="0.2">
      <c r="A40" s="1">
        <v>2</v>
      </c>
      <c r="B40" s="1" t="s">
        <v>203</v>
      </c>
      <c r="C40" s="1" t="s">
        <v>179</v>
      </c>
      <c r="D40" s="1" t="s">
        <v>204</v>
      </c>
      <c r="E40" s="1" t="s">
        <v>44</v>
      </c>
      <c r="G40" s="1" t="s">
        <v>181</v>
      </c>
    </row>
    <row r="41" spans="1:8" x14ac:dyDescent="0.2">
      <c r="A41" s="1">
        <v>3</v>
      </c>
      <c r="B41" s="1" t="s">
        <v>439</v>
      </c>
      <c r="C41" s="1" t="s">
        <v>486</v>
      </c>
      <c r="D41" s="1" t="s">
        <v>440</v>
      </c>
      <c r="E41" s="1" t="s">
        <v>44</v>
      </c>
      <c r="G41" s="1" t="s">
        <v>142</v>
      </c>
    </row>
    <row r="42" spans="1:8" x14ac:dyDescent="0.2">
      <c r="A42" s="1">
        <v>4</v>
      </c>
      <c r="B42" s="1" t="s">
        <v>208</v>
      </c>
      <c r="C42" s="1" t="s">
        <v>209</v>
      </c>
      <c r="D42" s="1" t="s">
        <v>210</v>
      </c>
      <c r="E42" s="1" t="s">
        <v>44</v>
      </c>
      <c r="G42" s="1" t="s">
        <v>211</v>
      </c>
    </row>
    <row r="43" spans="1:8" x14ac:dyDescent="0.2">
      <c r="A43" s="1">
        <v>5</v>
      </c>
      <c r="B43" s="1" t="s">
        <v>196</v>
      </c>
      <c r="C43" s="1" t="s">
        <v>197</v>
      </c>
      <c r="D43" s="1" t="s">
        <v>198</v>
      </c>
      <c r="E43" s="1" t="s">
        <v>44</v>
      </c>
      <c r="G43" s="1" t="s">
        <v>199</v>
      </c>
    </row>
    <row r="44" spans="1:8" x14ac:dyDescent="0.2">
      <c r="A44" s="1">
        <v>6</v>
      </c>
      <c r="B44" s="1" t="s">
        <v>200</v>
      </c>
      <c r="C44" s="1" t="s">
        <v>201</v>
      </c>
      <c r="D44" s="1" t="s">
        <v>202</v>
      </c>
      <c r="E44" s="1" t="s">
        <v>44</v>
      </c>
      <c r="G44" s="1" t="s">
        <v>142</v>
      </c>
    </row>
    <row r="45" spans="1:8" x14ac:dyDescent="0.2">
      <c r="A45" s="1" t="s">
        <v>532</v>
      </c>
      <c r="B45" s="1" t="s">
        <v>215</v>
      </c>
      <c r="C45" s="1" t="s">
        <v>216</v>
      </c>
      <c r="D45" s="1" t="s">
        <v>217</v>
      </c>
      <c r="E45" s="1" t="s">
        <v>44</v>
      </c>
      <c r="G45" s="1" t="s">
        <v>192</v>
      </c>
    </row>
    <row r="46" spans="1:8" x14ac:dyDescent="0.2">
      <c r="A46" s="1" t="s">
        <v>533</v>
      </c>
      <c r="B46" s="1" t="s">
        <v>205</v>
      </c>
      <c r="C46" s="1" t="s">
        <v>206</v>
      </c>
      <c r="D46" s="1" t="s">
        <v>207</v>
      </c>
      <c r="E46" s="1" t="s">
        <v>44</v>
      </c>
      <c r="G46" s="1" t="s">
        <v>192</v>
      </c>
    </row>
    <row r="48" spans="1:8" x14ac:dyDescent="0.2">
      <c r="C48" s="1" t="s">
        <v>523</v>
      </c>
      <c r="D48" s="1" t="s">
        <v>534</v>
      </c>
    </row>
    <row r="49" spans="1:8" x14ac:dyDescent="0.2">
      <c r="A49" s="1">
        <v>1</v>
      </c>
      <c r="B49" s="1" t="s">
        <v>231</v>
      </c>
      <c r="C49" s="1" t="s">
        <v>232</v>
      </c>
      <c r="D49" s="1" t="s">
        <v>233</v>
      </c>
      <c r="E49" s="1" t="s">
        <v>45</v>
      </c>
      <c r="G49" s="1" t="s">
        <v>142</v>
      </c>
      <c r="H49" s="1" t="s">
        <v>501</v>
      </c>
    </row>
    <row r="50" spans="1:8" x14ac:dyDescent="0.2">
      <c r="A50" s="1">
        <v>2</v>
      </c>
      <c r="B50" s="1" t="s">
        <v>234</v>
      </c>
      <c r="C50" s="1" t="s">
        <v>235</v>
      </c>
      <c r="D50" s="1" t="s">
        <v>236</v>
      </c>
      <c r="E50" s="1" t="s">
        <v>45</v>
      </c>
      <c r="G50" s="1" t="s">
        <v>237</v>
      </c>
    </row>
    <row r="51" spans="1:8" x14ac:dyDescent="0.2">
      <c r="A51" s="1">
        <v>3</v>
      </c>
      <c r="B51" s="1" t="s">
        <v>228</v>
      </c>
      <c r="C51" s="1" t="s">
        <v>229</v>
      </c>
      <c r="D51" s="1" t="s">
        <v>230</v>
      </c>
      <c r="E51" s="1" t="s">
        <v>45</v>
      </c>
      <c r="G51" s="1" t="s">
        <v>124</v>
      </c>
    </row>
    <row r="52" spans="1:8" x14ac:dyDescent="0.2">
      <c r="A52" s="1">
        <v>4</v>
      </c>
      <c r="B52" s="1" t="s">
        <v>241</v>
      </c>
      <c r="C52" s="1" t="s">
        <v>242</v>
      </c>
      <c r="D52" s="1" t="s">
        <v>243</v>
      </c>
      <c r="E52" s="1" t="s">
        <v>45</v>
      </c>
      <c r="G52" s="1" t="s">
        <v>128</v>
      </c>
    </row>
    <row r="53" spans="1:8" x14ac:dyDescent="0.2">
      <c r="A53" s="1">
        <v>5</v>
      </c>
      <c r="B53" s="1" t="s">
        <v>238</v>
      </c>
      <c r="C53" s="1" t="s">
        <v>239</v>
      </c>
      <c r="D53" s="1" t="s">
        <v>240</v>
      </c>
      <c r="E53" s="1" t="s">
        <v>45</v>
      </c>
      <c r="G53" s="1" t="s">
        <v>132</v>
      </c>
    </row>
    <row r="54" spans="1:8" x14ac:dyDescent="0.2">
      <c r="A54" s="1">
        <v>6</v>
      </c>
      <c r="B54" s="1" t="s">
        <v>244</v>
      </c>
      <c r="C54" s="1" t="s">
        <v>245</v>
      </c>
      <c r="D54" s="1" t="s">
        <v>246</v>
      </c>
      <c r="E54" s="1" t="s">
        <v>45</v>
      </c>
      <c r="G54" s="1" t="s">
        <v>149</v>
      </c>
    </row>
    <row r="56" spans="1:8" x14ac:dyDescent="0.2">
      <c r="C56" s="1" t="s">
        <v>525</v>
      </c>
      <c r="D56" s="1" t="s">
        <v>534</v>
      </c>
    </row>
    <row r="57" spans="1:8" x14ac:dyDescent="0.2">
      <c r="A57" s="1">
        <v>1</v>
      </c>
      <c r="B57" s="1" t="s">
        <v>121</v>
      </c>
      <c r="C57" s="1" t="s">
        <v>122</v>
      </c>
      <c r="D57" s="1" t="s">
        <v>123</v>
      </c>
      <c r="E57" s="1" t="s">
        <v>47</v>
      </c>
      <c r="G57" s="1" t="s">
        <v>124</v>
      </c>
      <c r="H57" s="1" t="s">
        <v>501</v>
      </c>
    </row>
    <row r="58" spans="1:8" x14ac:dyDescent="0.2">
      <c r="A58" s="1">
        <v>2</v>
      </c>
      <c r="B58" s="1" t="s">
        <v>125</v>
      </c>
      <c r="C58" s="1" t="s">
        <v>126</v>
      </c>
      <c r="D58" s="1" t="s">
        <v>127</v>
      </c>
      <c r="E58" s="1" t="s">
        <v>47</v>
      </c>
      <c r="G58" s="1" t="s">
        <v>128</v>
      </c>
    </row>
    <row r="59" spans="1:8" x14ac:dyDescent="0.2">
      <c r="A59" s="1">
        <v>3</v>
      </c>
      <c r="B59" s="1" t="s">
        <v>129</v>
      </c>
      <c r="C59" s="1" t="s">
        <v>130</v>
      </c>
      <c r="D59" s="1" t="s">
        <v>131</v>
      </c>
      <c r="E59" s="1" t="s">
        <v>47</v>
      </c>
      <c r="G59" s="1" t="s">
        <v>132</v>
      </c>
    </row>
    <row r="60" spans="1:8" x14ac:dyDescent="0.2">
      <c r="A60" s="1">
        <v>4</v>
      </c>
      <c r="B60" s="1" t="s">
        <v>133</v>
      </c>
      <c r="C60" s="1" t="s">
        <v>134</v>
      </c>
      <c r="D60" s="1" t="s">
        <v>135</v>
      </c>
      <c r="E60" s="1" t="s">
        <v>47</v>
      </c>
      <c r="G60" s="1" t="s">
        <v>136</v>
      </c>
    </row>
    <row r="61" spans="1:8" x14ac:dyDescent="0.2">
      <c r="A61" s="1">
        <v>5</v>
      </c>
      <c r="B61" s="1" t="s">
        <v>424</v>
      </c>
      <c r="C61" s="1" t="s">
        <v>134</v>
      </c>
      <c r="D61" s="1" t="s">
        <v>425</v>
      </c>
      <c r="E61" s="1" t="s">
        <v>47</v>
      </c>
      <c r="G61" s="1" t="s">
        <v>136</v>
      </c>
    </row>
    <row r="62" spans="1:8" x14ac:dyDescent="0.2">
      <c r="A62" s="1">
        <v>6</v>
      </c>
      <c r="B62" s="1" t="s">
        <v>139</v>
      </c>
      <c r="C62" s="1" t="s">
        <v>140</v>
      </c>
      <c r="D62" s="1" t="s">
        <v>141</v>
      </c>
      <c r="E62" s="1" t="s">
        <v>47</v>
      </c>
      <c r="G62" s="1" t="s">
        <v>142</v>
      </c>
    </row>
    <row r="63" spans="1:8" x14ac:dyDescent="0.2">
      <c r="A63" s="1" t="s">
        <v>532</v>
      </c>
      <c r="B63" s="1" t="s">
        <v>160</v>
      </c>
      <c r="C63" s="1" t="s">
        <v>161</v>
      </c>
      <c r="D63" s="1" t="s">
        <v>162</v>
      </c>
      <c r="E63" s="1" t="s">
        <v>47</v>
      </c>
      <c r="G63" s="1" t="s">
        <v>132</v>
      </c>
    </row>
    <row r="64" spans="1:8" x14ac:dyDescent="0.2">
      <c r="A64" s="1" t="s">
        <v>533</v>
      </c>
      <c r="B64" s="1" t="s">
        <v>146</v>
      </c>
      <c r="C64" s="1" t="s">
        <v>147</v>
      </c>
      <c r="D64" s="1" t="s">
        <v>148</v>
      </c>
      <c r="E64" s="1" t="s">
        <v>47</v>
      </c>
      <c r="G64" s="1" t="s">
        <v>149</v>
      </c>
    </row>
    <row r="66" spans="1:8" x14ac:dyDescent="0.2">
      <c r="C66" s="1" t="s">
        <v>527</v>
      </c>
      <c r="D66" s="1" t="s">
        <v>535</v>
      </c>
    </row>
    <row r="67" spans="1:8" x14ac:dyDescent="0.2">
      <c r="A67" s="1">
        <v>1</v>
      </c>
      <c r="B67" s="1" t="s">
        <v>178</v>
      </c>
      <c r="C67" s="1" t="s">
        <v>179</v>
      </c>
      <c r="D67" s="1" t="s">
        <v>180</v>
      </c>
      <c r="E67" s="1" t="s">
        <v>48</v>
      </c>
      <c r="G67" s="1" t="s">
        <v>181</v>
      </c>
      <c r="H67" s="1" t="s">
        <v>501</v>
      </c>
    </row>
    <row r="68" spans="1:8" x14ac:dyDescent="0.2">
      <c r="A68" s="1">
        <v>2</v>
      </c>
      <c r="B68" s="1" t="s">
        <v>186</v>
      </c>
      <c r="C68" s="1" t="s">
        <v>187</v>
      </c>
      <c r="D68" s="1" t="s">
        <v>188</v>
      </c>
      <c r="E68" s="1" t="s">
        <v>48</v>
      </c>
      <c r="G68" s="1" t="s">
        <v>185</v>
      </c>
    </row>
    <row r="69" spans="1:8" x14ac:dyDescent="0.2">
      <c r="A69" s="1">
        <v>3</v>
      </c>
      <c r="B69" s="1" t="s">
        <v>189</v>
      </c>
      <c r="C69" s="1" t="s">
        <v>190</v>
      </c>
      <c r="D69" s="1" t="s">
        <v>191</v>
      </c>
      <c r="E69" s="1" t="s">
        <v>48</v>
      </c>
      <c r="G69" s="1" t="s">
        <v>192</v>
      </c>
    </row>
    <row r="70" spans="1:8" x14ac:dyDescent="0.2">
      <c r="A70" s="1">
        <v>4</v>
      </c>
      <c r="B70" s="1" t="s">
        <v>137</v>
      </c>
      <c r="C70" s="1" t="s">
        <v>130</v>
      </c>
      <c r="D70" s="1" t="s">
        <v>138</v>
      </c>
      <c r="E70" s="1" t="s">
        <v>48</v>
      </c>
      <c r="G70" s="1" t="s">
        <v>132</v>
      </c>
    </row>
    <row r="72" spans="1:8" x14ac:dyDescent="0.2">
      <c r="C72" s="1" t="s">
        <v>529</v>
      </c>
      <c r="D72" s="1" t="s">
        <v>535</v>
      </c>
    </row>
    <row r="73" spans="1:8" x14ac:dyDescent="0.2">
      <c r="A73" s="1">
        <v>1</v>
      </c>
      <c r="B73" s="1" t="s">
        <v>166</v>
      </c>
      <c r="C73" s="1" t="s">
        <v>167</v>
      </c>
      <c r="D73" s="1" t="s">
        <v>168</v>
      </c>
      <c r="E73" s="1" t="s">
        <v>49</v>
      </c>
      <c r="G73" s="1" t="s">
        <v>169</v>
      </c>
      <c r="H73" s="1" t="s">
        <v>501</v>
      </c>
    </row>
    <row r="74" spans="1:8" x14ac:dyDescent="0.2">
      <c r="A74" s="1">
        <v>2</v>
      </c>
      <c r="B74" s="1" t="s">
        <v>173</v>
      </c>
      <c r="C74" s="1" t="s">
        <v>167</v>
      </c>
      <c r="D74" s="1" t="s">
        <v>174</v>
      </c>
      <c r="E74" s="1" t="s">
        <v>49</v>
      </c>
      <c r="G74" s="1" t="s">
        <v>169</v>
      </c>
    </row>
    <row r="75" spans="1:8" x14ac:dyDescent="0.2">
      <c r="A75" s="1">
        <v>3</v>
      </c>
      <c r="B75" s="1" t="s">
        <v>434</v>
      </c>
      <c r="C75" s="1" t="s">
        <v>485</v>
      </c>
      <c r="D75" s="1" t="s">
        <v>435</v>
      </c>
      <c r="E75" s="1" t="s">
        <v>49</v>
      </c>
      <c r="G75" s="1" t="s">
        <v>142</v>
      </c>
    </row>
    <row r="76" spans="1:8" x14ac:dyDescent="0.2">
      <c r="A76" s="1">
        <v>4</v>
      </c>
      <c r="B76" s="1" t="s">
        <v>170</v>
      </c>
      <c r="C76" s="1" t="s">
        <v>171</v>
      </c>
      <c r="D76" s="1" t="s">
        <v>172</v>
      </c>
      <c r="E76" s="1" t="s">
        <v>49</v>
      </c>
      <c r="G76" s="1" t="s">
        <v>128</v>
      </c>
    </row>
  </sheetData>
  <sheetProtection sheet="1" objects="1" scenarios="1"/>
  <mergeCells count="3">
    <mergeCell ref="B3:D3"/>
    <mergeCell ref="A1:H1"/>
    <mergeCell ref="E3:F3"/>
  </mergeCells>
  <phoneticPr fontId="0" type="noConversion"/>
  <printOptions gridLines="1"/>
  <pageMargins left="0.19685039370078741" right="0.19685039370078741" top="0.98425196850393704" bottom="0.98425196850393704" header="0.51181102362204722" footer="0.51181102362204722"/>
  <pageSetup paperSize="9" fitToHeight="10"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0]!Afvaardiging">
                <anchor moveWithCells="1" sizeWithCells="1">
                  <from>
                    <xdr:col>6</xdr:col>
                    <xdr:colOff>1276350</xdr:colOff>
                    <xdr:row>2</xdr:row>
                    <xdr:rowOff>9525</xdr:rowOff>
                  </from>
                  <to>
                    <xdr:col>7</xdr:col>
                    <xdr:colOff>2000250</xdr:colOff>
                    <xdr:row>3</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67"/>
  <dimension ref="A1:BN8"/>
  <sheetViews>
    <sheetView workbookViewId="0">
      <pane xSplit="5" ySplit="8" topLeftCell="BL9" activePane="bottomRight" state="frozen"/>
      <selection pane="topRight" activeCell="C5" sqref="C5:E5"/>
      <selection pane="bottomLeft" activeCell="C5" sqref="C5:E5"/>
      <selection pane="bottomRight" activeCell="BL4" sqref="BL4"/>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hidden="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5.5703125" style="1" customWidth="1"/>
    <col min="66" max="66" width="17.28515625" style="1" customWidth="1"/>
  </cols>
  <sheetData>
    <row r="1" spans="1:66" x14ac:dyDescent="0.2">
      <c r="A1" s="111" t="s">
        <v>1</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c r="AH1" s="112"/>
      <c r="AI1" s="112"/>
      <c r="AJ1" s="112"/>
      <c r="AK1" s="112"/>
      <c r="AL1" s="112"/>
      <c r="AM1" s="112"/>
      <c r="AN1" s="112"/>
      <c r="AO1" s="112"/>
      <c r="AP1" s="112"/>
      <c r="AQ1" s="112"/>
      <c r="AR1" s="112"/>
      <c r="AS1" s="112"/>
      <c r="AT1" s="112"/>
      <c r="AU1" s="112"/>
      <c r="AV1" s="112"/>
      <c r="AW1" s="112"/>
      <c r="AX1" s="112"/>
      <c r="AY1" s="112"/>
      <c r="AZ1" s="112"/>
      <c r="BA1" s="112"/>
      <c r="BB1" s="112"/>
      <c r="BC1" s="112"/>
      <c r="BD1" s="112"/>
      <c r="BE1" s="112"/>
      <c r="BF1" s="112"/>
      <c r="BG1" s="112"/>
      <c r="BH1" s="112"/>
      <c r="BI1" s="112"/>
      <c r="BJ1" s="112"/>
      <c r="BK1" s="112"/>
      <c r="BL1" s="112"/>
      <c r="BM1" s="112"/>
      <c r="BN1" s="113"/>
    </row>
    <row r="2" spans="1:66" ht="12.75" hidden="1" customHeight="1" x14ac:dyDescent="0.2">
      <c r="A2" s="7"/>
      <c r="B2" s="7"/>
      <c r="C2" s="7">
        <v>1</v>
      </c>
      <c r="D2" s="7">
        <f>FLOOR((C2+3)/4,1)</f>
        <v>1</v>
      </c>
      <c r="E2" s="7"/>
      <c r="F2" s="7"/>
      <c r="G2" s="58"/>
      <c r="H2" s="58">
        <v>192</v>
      </c>
      <c r="I2" s="60">
        <v>190</v>
      </c>
      <c r="J2" s="60">
        <f>H2+I2</f>
        <v>382</v>
      </c>
      <c r="K2" s="60"/>
      <c r="L2" s="60"/>
      <c r="M2" s="60"/>
      <c r="N2" s="70">
        <v>1</v>
      </c>
      <c r="O2" s="63"/>
      <c r="P2" s="63">
        <v>193</v>
      </c>
      <c r="Q2" s="63">
        <v>193</v>
      </c>
      <c r="R2" s="63">
        <f>P2+Q2</f>
        <v>386</v>
      </c>
      <c r="S2" s="63"/>
      <c r="T2" s="63"/>
      <c r="U2" s="63"/>
      <c r="V2" s="71">
        <v>2</v>
      </c>
      <c r="W2" s="66"/>
      <c r="X2" s="66">
        <v>198</v>
      </c>
      <c r="Y2" s="66">
        <v>198</v>
      </c>
      <c r="Z2" s="66">
        <f>X2+Y2</f>
        <v>396</v>
      </c>
      <c r="AA2" s="66"/>
      <c r="AB2" s="66"/>
      <c r="AC2" s="66"/>
      <c r="AD2" s="72">
        <v>3</v>
      </c>
      <c r="AE2" s="63"/>
      <c r="AF2" s="63">
        <v>177</v>
      </c>
      <c r="AG2" s="63">
        <v>177</v>
      </c>
      <c r="AH2" s="63">
        <f>AF2+AG2</f>
        <v>354</v>
      </c>
      <c r="AI2" s="63"/>
      <c r="AJ2" s="63"/>
      <c r="AK2" s="63"/>
      <c r="AL2" s="71">
        <v>4</v>
      </c>
      <c r="AM2" s="66"/>
      <c r="AN2" s="66">
        <v>178</v>
      </c>
      <c r="AO2" s="66">
        <v>178</v>
      </c>
      <c r="AP2" s="66">
        <f>AN2+AO2</f>
        <v>356</v>
      </c>
      <c r="AQ2" s="66"/>
      <c r="AR2" s="66"/>
      <c r="AS2" s="66"/>
      <c r="AT2" s="72">
        <v>5</v>
      </c>
      <c r="AU2" s="63"/>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N2"/>
    </row>
    <row r="3" spans="1:66" x14ac:dyDescent="0.2">
      <c r="A3" s="92" t="s">
        <v>2</v>
      </c>
      <c r="B3" s="94"/>
      <c r="C3" s="89" t="str">
        <f>Instellingen!B3</f>
        <v>kring de Oude IJssel</v>
      </c>
      <c r="D3" s="90"/>
      <c r="E3" s="91"/>
      <c r="F3" s="92" t="s">
        <v>3</v>
      </c>
      <c r="G3" s="93"/>
      <c r="H3" s="93"/>
      <c r="I3" s="93"/>
      <c r="J3" s="93"/>
      <c r="K3" s="93"/>
      <c r="L3" s="93"/>
      <c r="M3" s="93"/>
      <c r="N3" s="94"/>
      <c r="O3" s="114"/>
      <c r="P3" s="115"/>
      <c r="Q3" s="115"/>
      <c r="R3" s="115"/>
      <c r="S3" s="115"/>
      <c r="T3" s="115"/>
      <c r="U3" s="115"/>
      <c r="V3" s="116"/>
      <c r="W3" s="117"/>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19"/>
      <c r="BC3" s="92" t="s">
        <v>4</v>
      </c>
      <c r="BD3" s="93"/>
      <c r="BE3" s="93"/>
      <c r="BF3" s="93"/>
      <c r="BG3" s="93"/>
      <c r="BH3" s="93"/>
      <c r="BI3" s="93"/>
      <c r="BJ3" s="93"/>
      <c r="BK3" s="94"/>
      <c r="BL3" s="19">
        <f>Instellingen!B6</f>
        <v>3</v>
      </c>
      <c r="BM3" s="117"/>
      <c r="BN3" s="118"/>
    </row>
    <row r="4" spans="1:66" x14ac:dyDescent="0.2">
      <c r="A4" s="92" t="s">
        <v>5</v>
      </c>
      <c r="B4" s="94"/>
      <c r="C4" s="126" t="s">
        <v>6</v>
      </c>
      <c r="D4" s="90"/>
      <c r="E4" s="91"/>
      <c r="F4" s="92" t="s">
        <v>7</v>
      </c>
      <c r="G4" s="93"/>
      <c r="H4" s="93"/>
      <c r="I4" s="93"/>
      <c r="J4" s="93"/>
      <c r="K4" s="93"/>
      <c r="L4" s="93"/>
      <c r="M4" s="93"/>
      <c r="N4" s="94"/>
      <c r="O4" s="89">
        <f>Instellingen!B7</f>
        <v>1</v>
      </c>
      <c r="P4" s="90"/>
      <c r="Q4" s="90"/>
      <c r="R4" s="90"/>
      <c r="S4" s="90"/>
      <c r="T4" s="90"/>
      <c r="U4" s="90"/>
      <c r="V4" s="91"/>
      <c r="W4" s="120"/>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2"/>
      <c r="BC4" s="92"/>
      <c r="BD4" s="93"/>
      <c r="BE4" s="93"/>
      <c r="BF4" s="93"/>
      <c r="BG4" s="93"/>
      <c r="BH4" s="93"/>
      <c r="BI4" s="93"/>
      <c r="BJ4" s="93"/>
      <c r="BK4" s="94"/>
      <c r="BL4" s="19"/>
      <c r="BM4" s="120"/>
      <c r="BN4" s="121"/>
    </row>
    <row r="5" spans="1:66" x14ac:dyDescent="0.2">
      <c r="A5" s="92" t="s">
        <v>8</v>
      </c>
      <c r="B5" s="94"/>
      <c r="C5" s="126"/>
      <c r="D5" s="90"/>
      <c r="E5" s="91"/>
      <c r="F5" s="92" t="s">
        <v>9</v>
      </c>
      <c r="G5" s="93"/>
      <c r="H5" s="93"/>
      <c r="I5" s="93"/>
      <c r="J5" s="93"/>
      <c r="K5" s="93"/>
      <c r="L5" s="93"/>
      <c r="M5" s="93"/>
      <c r="N5" s="94"/>
      <c r="O5" s="89">
        <f>Instellingen!B5</f>
        <v>99</v>
      </c>
      <c r="P5" s="90"/>
      <c r="Q5" s="90"/>
      <c r="R5" s="90"/>
      <c r="S5" s="90"/>
      <c r="T5" s="90"/>
      <c r="U5" s="90"/>
      <c r="V5" s="91"/>
      <c r="W5" s="123"/>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24"/>
      <c r="AY5" s="124"/>
      <c r="AZ5" s="124"/>
      <c r="BA5" s="124"/>
      <c r="BB5" s="125"/>
      <c r="BC5" s="92" t="s">
        <v>10</v>
      </c>
      <c r="BD5" s="93"/>
      <c r="BE5" s="93"/>
      <c r="BF5" s="93"/>
      <c r="BG5" s="93"/>
      <c r="BH5" s="93"/>
      <c r="BI5" s="93"/>
      <c r="BJ5" s="93"/>
      <c r="BK5" s="94"/>
      <c r="BL5" s="6"/>
      <c r="BM5" s="120"/>
      <c r="BN5" s="121"/>
    </row>
    <row r="6" spans="1:66" ht="12.75" customHeight="1" x14ac:dyDescent="0.2">
      <c r="A6" s="95"/>
      <c r="B6" s="95"/>
      <c r="C6" s="95"/>
      <c r="D6" s="95"/>
      <c r="E6" s="96"/>
      <c r="F6" s="57" t="s">
        <v>11</v>
      </c>
      <c r="G6" s="99" t="str">
        <f>Instellingen!B36</f>
        <v>HC Lathum</v>
      </c>
      <c r="H6" s="100"/>
      <c r="I6" s="100"/>
      <c r="J6" s="100"/>
      <c r="K6" s="100"/>
      <c r="L6" s="100"/>
      <c r="M6" s="100"/>
      <c r="N6" s="101"/>
      <c r="O6" s="102" t="str">
        <f>Instellingen!B37</f>
        <v>Beek</v>
      </c>
      <c r="P6" s="103"/>
      <c r="Q6" s="103"/>
      <c r="R6" s="103"/>
      <c r="S6" s="103"/>
      <c r="T6" s="103"/>
      <c r="U6" s="103"/>
      <c r="V6" s="104"/>
      <c r="W6" s="105" t="str">
        <f>Instellingen!B38</f>
        <v>Dinxperlo</v>
      </c>
      <c r="X6" s="106"/>
      <c r="Y6" s="106"/>
      <c r="Z6" s="106"/>
      <c r="AA6" s="106"/>
      <c r="AB6" s="106"/>
      <c r="AC6" s="106"/>
      <c r="AD6" s="107"/>
      <c r="AE6" s="102">
        <f>Instellingen!B39</f>
        <v>0</v>
      </c>
      <c r="AF6" s="103"/>
      <c r="AG6" s="103"/>
      <c r="AH6" s="103"/>
      <c r="AI6" s="103"/>
      <c r="AJ6" s="103"/>
      <c r="AK6" s="103"/>
      <c r="AL6" s="104"/>
      <c r="AM6" s="105">
        <f>Instellingen!B40</f>
        <v>0</v>
      </c>
      <c r="AN6" s="106"/>
      <c r="AO6" s="106"/>
      <c r="AP6" s="106"/>
      <c r="AQ6" s="106"/>
      <c r="AR6" s="106"/>
      <c r="AS6" s="106"/>
      <c r="AT6" s="107"/>
      <c r="AU6" s="102">
        <f>Instellingen!B41</f>
        <v>0</v>
      </c>
      <c r="AV6" s="103"/>
      <c r="AW6" s="103"/>
      <c r="AX6" s="103"/>
      <c r="AY6" s="103"/>
      <c r="AZ6" s="103"/>
      <c r="BA6" s="103"/>
      <c r="BB6" s="104"/>
      <c r="BC6" s="92" t="s">
        <v>12</v>
      </c>
      <c r="BD6" s="93"/>
      <c r="BE6" s="93"/>
      <c r="BF6" s="93"/>
      <c r="BG6" s="93"/>
      <c r="BH6" s="94"/>
      <c r="BI6" s="35" t="s">
        <v>13</v>
      </c>
      <c r="BJ6" s="56"/>
      <c r="BK6" s="36"/>
      <c r="BL6" s="26">
        <v>180</v>
      </c>
      <c r="BM6" s="120"/>
      <c r="BN6" s="121"/>
    </row>
    <row r="7" spans="1:66" ht="12.75" customHeight="1" x14ac:dyDescent="0.2">
      <c r="A7" s="97"/>
      <c r="B7" s="97"/>
      <c r="C7" s="97"/>
      <c r="D7" s="97"/>
      <c r="E7" s="98"/>
      <c r="F7" s="57" t="s">
        <v>14</v>
      </c>
      <c r="G7" s="108" t="str">
        <f>Instellingen!C36</f>
        <v>25/26 april</v>
      </c>
      <c r="H7" s="109"/>
      <c r="I7" s="109"/>
      <c r="J7" s="109"/>
      <c r="K7" s="109"/>
      <c r="L7" s="109"/>
      <c r="M7" s="109"/>
      <c r="N7" s="110"/>
      <c r="O7" s="102" t="str">
        <f>Instellingen!C37</f>
        <v>16/17 mei</v>
      </c>
      <c r="P7" s="103"/>
      <c r="Q7" s="103"/>
      <c r="R7" s="103"/>
      <c r="S7" s="103"/>
      <c r="T7" s="103"/>
      <c r="U7" s="103"/>
      <c r="V7" s="104"/>
      <c r="W7" s="105" t="str">
        <f>Instellingen!C38</f>
        <v>13/14 juni</v>
      </c>
      <c r="X7" s="106"/>
      <c r="Y7" s="106"/>
      <c r="Z7" s="106"/>
      <c r="AA7" s="106"/>
      <c r="AB7" s="106"/>
      <c r="AC7" s="106"/>
      <c r="AD7" s="107"/>
      <c r="AE7" s="102">
        <f>Instellingen!C39</f>
        <v>0</v>
      </c>
      <c r="AF7" s="103"/>
      <c r="AG7" s="103"/>
      <c r="AH7" s="103"/>
      <c r="AI7" s="103"/>
      <c r="AJ7" s="103"/>
      <c r="AK7" s="103"/>
      <c r="AL7" s="104"/>
      <c r="AM7" s="105">
        <f>Instellingen!C40</f>
        <v>0</v>
      </c>
      <c r="AN7" s="106"/>
      <c r="AO7" s="106"/>
      <c r="AP7" s="106"/>
      <c r="AQ7" s="106"/>
      <c r="AR7" s="106"/>
      <c r="AS7" s="106"/>
      <c r="AT7" s="107"/>
      <c r="AU7" s="102" t="str">
        <f>Instellingen!C41</f>
        <v xml:space="preserve"> </v>
      </c>
      <c r="AV7" s="103"/>
      <c r="AW7" s="103"/>
      <c r="AX7" s="103"/>
      <c r="AY7" s="103"/>
      <c r="AZ7" s="103"/>
      <c r="BA7" s="103"/>
      <c r="BB7" s="104"/>
      <c r="BC7" s="68" t="s">
        <v>15</v>
      </c>
      <c r="BD7" s="3" t="s">
        <v>15</v>
      </c>
      <c r="BE7" s="8" t="s">
        <v>16</v>
      </c>
      <c r="BF7" s="8" t="s">
        <v>16</v>
      </c>
      <c r="BG7" s="8" t="s">
        <v>16</v>
      </c>
      <c r="BH7" s="8" t="s">
        <v>16</v>
      </c>
      <c r="BI7" s="30" t="s">
        <v>17</v>
      </c>
      <c r="BJ7" s="28" t="s">
        <v>17</v>
      </c>
      <c r="BK7" s="9"/>
      <c r="BL7" s="3"/>
      <c r="BM7" s="123"/>
      <c r="BN7" s="124"/>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5" t="s">
        <v>38</v>
      </c>
      <c r="BN8" s="2" t="s">
        <v>39</v>
      </c>
    </row>
  </sheetData>
  <sheetProtection sheet="1" objects="1" scenarios="1"/>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H9:I65536 AV9:AW65536 P9:Q65536 X9:Y65536 AF9:AG65536 AN9:AO65536">
    <cfRule type="cellIs" dxfId="8" priority="1" stopIfTrue="1" operator="greaterThanOrEqual">
      <formula>$BL$6</formula>
    </cfRule>
  </conditionalFormatting>
  <dataValidations count="9">
    <dataValidation type="decimal" operator="lessThanOrEqual" allowBlank="1" showInputMessage="1" showErrorMessage="1" sqref="AH9:AH65536 AP9:AP65536 AX9:AX65536 R9:R65536 J9:J65536 Z9:Z65536 BC9:BL65536" xr:uid="{00000000-0002-0000-0100-000000000000}">
      <formula1>100</formula1>
    </dataValidation>
    <dataValidation type="list" allowBlank="1" showInputMessage="1" showErrorMessage="1" sqref="BM1:BM2 BM9:BM65536" xr:uid="{00000000-0002-0000-0100-000001000000}">
      <formula1>"ja,nee"</formula1>
    </dataValidation>
    <dataValidation operator="lessThanOrEqual" allowBlank="1" showInputMessage="1" showErrorMessage="1" sqref="R8 AH8 AP8 AX8 Z8 J1:J2 R1:R2 AX1:AX2 AP1:AP2 AH1:AH2 Z1:Z2 BC1:BK8 BL1:BL4 BL7:BL8 J8" xr:uid="{00000000-0002-0000-0100-000002000000}"/>
    <dataValidation type="decimal" allowBlank="1" showInputMessage="1" showErrorMessage="1" sqref="H1:I2 P1:Q2 AV1:AW2 AN1:AO2 AF1:AG2 X1:Y2 H8:I65536 X8:Y65536 P8:Q65536 AF8:AG65536 AN8:AO65536 AV8:AW65536" xr:uid="{00000000-0002-0000-0100-000003000000}">
      <formula1>0</formula1>
      <formula2>400</formula2>
    </dataValidation>
    <dataValidation type="decimal" allowBlank="1" showInputMessage="1" showErrorMessage="1" sqref="K1:L2 S1:T2 AY1:AZ2 AQ1:AR2 AI1:AJ2 AA1:AB2 K8:L65536 AA8:AB65536 S8:T65536 AI8:AJ65536 AQ8:AR65536 AY8:AZ65536" xr:uid="{00000000-0002-0000-0100-000004000000}">
      <formula1>0</formula1>
      <formula2>99</formula2>
    </dataValidation>
    <dataValidation type="whole" allowBlank="1" showInputMessage="1" showErrorMessage="1" sqref="M1:N2 U1:V2 BA1:BB2 AS1:AT2 AK1:AL2 AC1:AD2 M8:N65536 AC8:AD65536 U8:V65536 AK8:AL65536 AS8:AT65536 BA8:BB65536" xr:uid="{00000000-0002-0000-0100-000005000000}">
      <formula1>0</formula1>
      <formula2>999</formula2>
    </dataValidation>
    <dataValidation type="whole" operator="lessThanOrEqual" allowBlank="1" showInputMessage="1" showErrorMessage="1" sqref="BL6" xr:uid="{00000000-0002-0000-0100-000006000000}">
      <formula1>400</formula1>
    </dataValidation>
    <dataValidation type="whole" operator="lessThanOrEqual" allowBlank="1" showInputMessage="1" showErrorMessage="1" sqref="BL5" xr:uid="{00000000-0002-0000-0100-000007000000}">
      <formula1>99</formula1>
    </dataValidation>
    <dataValidation type="whole" allowBlank="1" showInputMessage="1" showErrorMessage="1" sqref="O3:V3" xr:uid="{00000000-0002-0000-0100-000008000000}">
      <formula1>0</formula1>
      <formula2>99</formula2>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4193"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264194"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64195"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264196"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264197"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264198" r:id="rId9" name="Button 6">
              <controlPr defaultSize="0" print="0" autoFill="0" autoPict="0" macro="[0]!verbergen">
                <anchor moveWithCells="1" sizeWithCells="1">
                  <from>
                    <xdr:col>64</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264199"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64200"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264201"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264202" r:id="rId13" name="Button 10">
              <controlPr defaultSize="0" print="0" autoFill="0" autoPict="0" macro="[0]!Sort_Pl_Punten_4">
                <anchor moveWithCells="1" sizeWithCells="1">
                  <from>
                    <xdr:col>37</xdr:col>
                    <xdr:colOff>19050</xdr:colOff>
                    <xdr:row>7</xdr:row>
                    <xdr:rowOff>0</xdr:rowOff>
                  </from>
                  <to>
                    <xdr:col>37</xdr:col>
                    <xdr:colOff>238125</xdr:colOff>
                    <xdr:row>7</xdr:row>
                    <xdr:rowOff>314325</xdr:rowOff>
                  </to>
                </anchor>
              </controlPr>
            </control>
          </mc:Choice>
        </mc:AlternateContent>
        <mc:AlternateContent xmlns:mc="http://schemas.openxmlformats.org/markup-compatibility/2006">
          <mc:Choice Requires="x14">
            <control shapeId="264203" r:id="rId14" name="Button 11">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264204" r:id="rId15" name="Button 12">
              <controlPr defaultSize="0" print="0" autoFill="0" autoPict="0" macro="[0]!Sort_Totaal_Punten">
                <anchor moveWithCells="1" sizeWithCells="1">
                  <from>
                    <xdr:col>61</xdr:col>
                    <xdr:colOff>0</xdr:colOff>
                    <xdr:row>7</xdr:row>
                    <xdr:rowOff>28575</xdr:rowOff>
                  </from>
                  <to>
                    <xdr:col>61</xdr:col>
                    <xdr:colOff>0</xdr:colOff>
                    <xdr:row>8</xdr:row>
                    <xdr:rowOff>0</xdr:rowOff>
                  </to>
                </anchor>
              </controlPr>
            </control>
          </mc:Choice>
        </mc:AlternateContent>
        <mc:AlternateContent xmlns:mc="http://schemas.openxmlformats.org/markup-compatibility/2006">
          <mc:Choice Requires="x14">
            <control shapeId="264205" r:id="rId16" name="Button 13">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264206" r:id="rId17" name="Button 14">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264207" r:id="rId18" name="Button 15">
              <controlPr defaultSize="0" print="0" autoFill="0" autoPict="0" macro="[0]!Sort_Pl_Punten_5">
                <anchor moveWithCells="1" sizeWithCells="1">
                  <from>
                    <xdr:col>45</xdr:col>
                    <xdr:colOff>9525</xdr:colOff>
                    <xdr:row>7</xdr:row>
                    <xdr:rowOff>9525</xdr:rowOff>
                  </from>
                  <to>
                    <xdr:col>45</xdr:col>
                    <xdr:colOff>247650</xdr:colOff>
                    <xdr:row>8</xdr:row>
                    <xdr:rowOff>0</xdr:rowOff>
                  </to>
                </anchor>
              </controlPr>
            </control>
          </mc:Choice>
        </mc:AlternateContent>
        <mc:AlternateContent xmlns:mc="http://schemas.openxmlformats.org/markup-compatibility/2006">
          <mc:Choice Requires="x14">
            <control shapeId="264208" r:id="rId19" name="Button 16">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264209" r:id="rId20" name="Button 17">
              <controlPr defaultSize="0" print="0" autoFill="0" autoPict="0" macro="[0]!Sort_Pl_Punten_6">
                <anchor moveWithCells="1" sizeWithCells="1">
                  <from>
                    <xdr:col>53</xdr:col>
                    <xdr:colOff>19050</xdr:colOff>
                    <xdr:row>7</xdr:row>
                    <xdr:rowOff>9525</xdr:rowOff>
                  </from>
                  <to>
                    <xdr:col>53</xdr:col>
                    <xdr:colOff>247650</xdr:colOff>
                    <xdr:row>8</xdr:row>
                    <xdr:rowOff>0</xdr:rowOff>
                  </to>
                </anchor>
              </controlPr>
            </control>
          </mc:Choice>
        </mc:AlternateContent>
        <mc:AlternateContent xmlns:mc="http://schemas.openxmlformats.org/markup-compatibility/2006">
          <mc:Choice Requires="x14">
            <control shapeId="264210" r:id="rId21" name="Button 18">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264211" r:id="rId22" name="Button 19">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264212" r:id="rId23" name="Button 20">
              <controlPr defaultSize="0" print="0" autoFill="0" autoPict="0" macro="[0]!Verberg_Ex_Aequo_3">
                <anchor moveWithCells="1" sizeWithCells="1">
                  <from>
                    <xdr:col>26</xdr:col>
                    <xdr:colOff>47625</xdr:colOff>
                    <xdr:row>7</xdr:row>
                    <xdr:rowOff>9525</xdr:rowOff>
                  </from>
                  <to>
                    <xdr:col>27</xdr:col>
                    <xdr:colOff>219075</xdr:colOff>
                    <xdr:row>7</xdr:row>
                    <xdr:rowOff>304800</xdr:rowOff>
                  </to>
                </anchor>
              </controlPr>
            </control>
          </mc:Choice>
        </mc:AlternateContent>
        <mc:AlternateContent xmlns:mc="http://schemas.openxmlformats.org/markup-compatibility/2006">
          <mc:Choice Requires="x14">
            <control shapeId="264213" r:id="rId24" name="Button 21">
              <controlPr defaultSize="0" print="0" autoFill="0" autoPict="0" macro="[0]!Verberg_Ex_Aequo_4">
                <anchor moveWithCells="1" sizeWithCells="1">
                  <from>
                    <xdr:col>30</xdr:col>
                    <xdr:colOff>0</xdr:colOff>
                    <xdr:row>7</xdr:row>
                    <xdr:rowOff>0</xdr:rowOff>
                  </from>
                  <to>
                    <xdr:col>35</xdr:col>
                    <xdr:colOff>200025</xdr:colOff>
                    <xdr:row>7</xdr:row>
                    <xdr:rowOff>314325</xdr:rowOff>
                  </to>
                </anchor>
              </controlPr>
            </control>
          </mc:Choice>
        </mc:AlternateContent>
        <mc:AlternateContent xmlns:mc="http://schemas.openxmlformats.org/markup-compatibility/2006">
          <mc:Choice Requires="x14">
            <control shapeId="264214" r:id="rId25" name="Button 22">
              <controlPr defaultSize="0" print="0" autoFill="0" autoPict="0" macro="[0]!Verberg_Ex_Aequo_5">
                <anchor moveWithCells="1" sizeWithCells="1">
                  <from>
                    <xdr:col>38</xdr:col>
                    <xdr:colOff>0</xdr:colOff>
                    <xdr:row>7</xdr:row>
                    <xdr:rowOff>9525</xdr:rowOff>
                  </from>
                  <to>
                    <xdr:col>38</xdr:col>
                    <xdr:colOff>0</xdr:colOff>
                    <xdr:row>8</xdr:row>
                    <xdr:rowOff>0</xdr:rowOff>
                  </to>
                </anchor>
              </controlPr>
            </control>
          </mc:Choice>
        </mc:AlternateContent>
        <mc:AlternateContent xmlns:mc="http://schemas.openxmlformats.org/markup-compatibility/2006">
          <mc:Choice Requires="x14">
            <control shapeId="264215" r:id="rId26" name="Button 23">
              <controlPr defaultSize="0" print="0" autoFill="0" autoPict="0" macro="[0]!Verberg_Ex_Aequo_6">
                <anchor moveWithCells="1" sizeWithCells="1">
                  <from>
                    <xdr:col>46</xdr:col>
                    <xdr:colOff>0</xdr:colOff>
                    <xdr:row>7</xdr:row>
                    <xdr:rowOff>0</xdr:rowOff>
                  </from>
                  <to>
                    <xdr:col>46</xdr:col>
                    <xdr:colOff>0</xdr:colOff>
                    <xdr:row>7</xdr:row>
                    <xdr:rowOff>314325</xdr:rowOff>
                  </to>
                </anchor>
              </controlPr>
            </control>
          </mc:Choice>
        </mc:AlternateContent>
        <mc:AlternateContent xmlns:mc="http://schemas.openxmlformats.org/markup-compatibility/2006">
          <mc:Choice Requires="x14">
            <control shapeId="264216" r:id="rId27" name="Button 24">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264217" r:id="rId28" name="Button 25">
              <controlPr defaultSize="0" print="0" autoFill="0" autoPict="0" macro="[0]!Verberg_Ex_Aequo_5">
                <anchor moveWithCells="1" sizeWithCells="1">
                  <from>
                    <xdr:col>38</xdr:col>
                    <xdr:colOff>0</xdr:colOff>
                    <xdr:row>7</xdr:row>
                    <xdr:rowOff>0</xdr:rowOff>
                  </from>
                  <to>
                    <xdr:col>43</xdr:col>
                    <xdr:colOff>200025</xdr:colOff>
                    <xdr:row>7</xdr:row>
                    <xdr:rowOff>314325</xdr:rowOff>
                  </to>
                </anchor>
              </controlPr>
            </control>
          </mc:Choice>
        </mc:AlternateContent>
        <mc:AlternateContent xmlns:mc="http://schemas.openxmlformats.org/markup-compatibility/2006">
          <mc:Choice Requires="x14">
            <control shapeId="264218" r:id="rId29" name="Button 26">
              <controlPr defaultSize="0" print="0" autoFill="0" autoPict="0" macro="[0]!Verberg_Ex_Aequo_6">
                <anchor moveWithCells="1" sizeWithCells="1">
                  <from>
                    <xdr:col>46</xdr:col>
                    <xdr:colOff>0</xdr:colOff>
                    <xdr:row>7</xdr:row>
                    <xdr:rowOff>0</xdr:rowOff>
                  </from>
                  <to>
                    <xdr:col>51</xdr:col>
                    <xdr:colOff>200025</xdr:colOff>
                    <xdr:row>7</xdr:row>
                    <xdr:rowOff>314325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69"/>
  <dimension ref="A1:BN32"/>
  <sheetViews>
    <sheetView workbookViewId="0">
      <pane xSplit="5" ySplit="8" topLeftCell="F9" activePane="bottomRight" state="frozen"/>
      <selection pane="topRight" activeCell="C5" sqref="C5:E5"/>
      <selection pane="bottomLeft" activeCell="C5" sqref="C5:E5"/>
      <selection pane="bottomRight" activeCell="BL32" sqref="BL32"/>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hidden="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5.5703125" style="1" customWidth="1"/>
    <col min="66" max="66" width="17.28515625" style="1" customWidth="1"/>
  </cols>
  <sheetData>
    <row r="1" spans="1:66" x14ac:dyDescent="0.2">
      <c r="A1" s="111" t="s">
        <v>1</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c r="AH1" s="112"/>
      <c r="AI1" s="112"/>
      <c r="AJ1" s="112"/>
      <c r="AK1" s="112"/>
      <c r="AL1" s="112"/>
      <c r="AM1" s="112"/>
      <c r="AN1" s="112"/>
      <c r="AO1" s="112"/>
      <c r="AP1" s="112"/>
      <c r="AQ1" s="112"/>
      <c r="AR1" s="112"/>
      <c r="AS1" s="112"/>
      <c r="AT1" s="112"/>
      <c r="AU1" s="112"/>
      <c r="AV1" s="112"/>
      <c r="AW1" s="112"/>
      <c r="AX1" s="112"/>
      <c r="AY1" s="112"/>
      <c r="AZ1" s="112"/>
      <c r="BA1" s="112"/>
      <c r="BB1" s="112"/>
      <c r="BC1" s="112"/>
      <c r="BD1" s="112"/>
      <c r="BE1" s="112"/>
      <c r="BF1" s="112"/>
      <c r="BG1" s="112"/>
      <c r="BH1" s="112"/>
      <c r="BI1" s="112"/>
      <c r="BJ1" s="112"/>
      <c r="BK1" s="112"/>
      <c r="BL1" s="112"/>
      <c r="BM1" s="112"/>
      <c r="BN1" s="113"/>
    </row>
    <row r="2" spans="1:66" ht="12.75" hidden="1" customHeight="1" x14ac:dyDescent="0.2">
      <c r="A2" s="7"/>
      <c r="B2" s="7"/>
      <c r="C2" s="7">
        <v>1</v>
      </c>
      <c r="D2" s="7">
        <f>FLOOR((C2+3)/4,1)</f>
        <v>1</v>
      </c>
      <c r="E2" s="7"/>
      <c r="F2" s="7"/>
      <c r="G2" s="58"/>
      <c r="H2" s="58">
        <v>192</v>
      </c>
      <c r="I2" s="60">
        <v>190</v>
      </c>
      <c r="J2" s="60">
        <f>H2+I2</f>
        <v>382</v>
      </c>
      <c r="K2" s="60"/>
      <c r="L2" s="60"/>
      <c r="M2" s="60"/>
      <c r="N2" s="70">
        <v>1</v>
      </c>
      <c r="O2" s="63"/>
      <c r="P2" s="63">
        <v>193</v>
      </c>
      <c r="Q2" s="63">
        <v>193</v>
      </c>
      <c r="R2" s="63">
        <f>P2+Q2</f>
        <v>386</v>
      </c>
      <c r="S2" s="63"/>
      <c r="T2" s="63"/>
      <c r="U2" s="63"/>
      <c r="V2" s="71">
        <v>2</v>
      </c>
      <c r="W2" s="66"/>
      <c r="X2" s="66">
        <v>198</v>
      </c>
      <c r="Y2" s="66">
        <v>198</v>
      </c>
      <c r="Z2" s="66">
        <f>X2+Y2</f>
        <v>396</v>
      </c>
      <c r="AA2" s="66"/>
      <c r="AB2" s="66"/>
      <c r="AC2" s="66"/>
      <c r="AD2" s="72">
        <v>3</v>
      </c>
      <c r="AE2" s="63"/>
      <c r="AF2" s="63">
        <v>177</v>
      </c>
      <c r="AG2" s="63">
        <v>177</v>
      </c>
      <c r="AH2" s="63">
        <f>AF2+AG2</f>
        <v>354</v>
      </c>
      <c r="AI2" s="63"/>
      <c r="AJ2" s="63"/>
      <c r="AK2" s="63"/>
      <c r="AL2" s="71">
        <v>4</v>
      </c>
      <c r="AM2" s="66"/>
      <c r="AN2" s="66">
        <v>178</v>
      </c>
      <c r="AO2" s="66">
        <v>178</v>
      </c>
      <c r="AP2" s="66">
        <f>AN2+AO2</f>
        <v>356</v>
      </c>
      <c r="AQ2" s="66"/>
      <c r="AR2" s="66"/>
      <c r="AS2" s="66"/>
      <c r="AT2" s="72">
        <v>5</v>
      </c>
      <c r="AU2" s="63"/>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N2"/>
    </row>
    <row r="3" spans="1:66" x14ac:dyDescent="0.2">
      <c r="A3" s="92" t="s">
        <v>2</v>
      </c>
      <c r="B3" s="94"/>
      <c r="C3" s="89" t="str">
        <f>Instellingen!B3</f>
        <v>kring de Oude IJssel</v>
      </c>
      <c r="D3" s="90"/>
      <c r="E3" s="91"/>
      <c r="F3" s="92" t="s">
        <v>3</v>
      </c>
      <c r="G3" s="93"/>
      <c r="H3" s="93"/>
      <c r="I3" s="93"/>
      <c r="J3" s="93"/>
      <c r="K3" s="93"/>
      <c r="L3" s="93"/>
      <c r="M3" s="93"/>
      <c r="N3" s="94"/>
      <c r="O3" s="114">
        <v>7</v>
      </c>
      <c r="P3" s="115"/>
      <c r="Q3" s="115"/>
      <c r="R3" s="115"/>
      <c r="S3" s="115"/>
      <c r="T3" s="115"/>
      <c r="U3" s="115"/>
      <c r="V3" s="116"/>
      <c r="W3" s="117"/>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19"/>
      <c r="BC3" s="92" t="s">
        <v>4</v>
      </c>
      <c r="BD3" s="93"/>
      <c r="BE3" s="93"/>
      <c r="BF3" s="93"/>
      <c r="BG3" s="93"/>
      <c r="BH3" s="93"/>
      <c r="BI3" s="93"/>
      <c r="BJ3" s="93"/>
      <c r="BK3" s="94"/>
      <c r="BL3" s="19">
        <f>Instellingen!B6</f>
        <v>3</v>
      </c>
      <c r="BM3" s="117"/>
      <c r="BN3" s="118"/>
    </row>
    <row r="4" spans="1:66" x14ac:dyDescent="0.2">
      <c r="A4" s="92" t="s">
        <v>5</v>
      </c>
      <c r="B4" s="94"/>
      <c r="C4" s="126" t="s">
        <v>40</v>
      </c>
      <c r="D4" s="90"/>
      <c r="E4" s="91"/>
      <c r="F4" s="92" t="s">
        <v>7</v>
      </c>
      <c r="G4" s="93"/>
      <c r="H4" s="93"/>
      <c r="I4" s="93"/>
      <c r="J4" s="93"/>
      <c r="K4" s="93"/>
      <c r="L4" s="93"/>
      <c r="M4" s="93"/>
      <c r="N4" s="94"/>
      <c r="O4" s="89">
        <f>Instellingen!B7</f>
        <v>1</v>
      </c>
      <c r="P4" s="90"/>
      <c r="Q4" s="90"/>
      <c r="R4" s="90"/>
      <c r="S4" s="90"/>
      <c r="T4" s="90"/>
      <c r="U4" s="90"/>
      <c r="V4" s="91"/>
      <c r="W4" s="120"/>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2"/>
      <c r="BC4" s="92"/>
      <c r="BD4" s="93"/>
      <c r="BE4" s="93"/>
      <c r="BF4" s="93"/>
      <c r="BG4" s="93"/>
      <c r="BH4" s="93"/>
      <c r="BI4" s="93"/>
      <c r="BJ4" s="93"/>
      <c r="BK4" s="94"/>
      <c r="BL4" s="19"/>
      <c r="BM4" s="120"/>
      <c r="BN4" s="121"/>
    </row>
    <row r="5" spans="1:66" x14ac:dyDescent="0.2">
      <c r="A5" s="92" t="s">
        <v>8</v>
      </c>
      <c r="B5" s="94"/>
      <c r="C5" s="126"/>
      <c r="D5" s="90"/>
      <c r="E5" s="91"/>
      <c r="F5" s="92" t="s">
        <v>9</v>
      </c>
      <c r="G5" s="93"/>
      <c r="H5" s="93"/>
      <c r="I5" s="93"/>
      <c r="J5" s="93"/>
      <c r="K5" s="93"/>
      <c r="L5" s="93"/>
      <c r="M5" s="93"/>
      <c r="N5" s="94"/>
      <c r="O5" s="89">
        <f>Instellingen!B5</f>
        <v>99</v>
      </c>
      <c r="P5" s="90"/>
      <c r="Q5" s="90"/>
      <c r="R5" s="90"/>
      <c r="S5" s="90"/>
      <c r="T5" s="90"/>
      <c r="U5" s="90"/>
      <c r="V5" s="91"/>
      <c r="W5" s="123"/>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24"/>
      <c r="AY5" s="124"/>
      <c r="AZ5" s="124"/>
      <c r="BA5" s="124"/>
      <c r="BB5" s="125"/>
      <c r="BC5" s="92" t="s">
        <v>10</v>
      </c>
      <c r="BD5" s="93"/>
      <c r="BE5" s="93"/>
      <c r="BF5" s="93"/>
      <c r="BG5" s="93"/>
      <c r="BH5" s="93"/>
      <c r="BI5" s="93"/>
      <c r="BJ5" s="93"/>
      <c r="BK5" s="94"/>
      <c r="BL5" s="6">
        <v>2</v>
      </c>
      <c r="BM5" s="120"/>
      <c r="BN5" s="121"/>
    </row>
    <row r="6" spans="1:66" ht="12.75" customHeight="1" x14ac:dyDescent="0.2">
      <c r="A6" s="95"/>
      <c r="B6" s="95"/>
      <c r="C6" s="95"/>
      <c r="D6" s="95"/>
      <c r="E6" s="96"/>
      <c r="F6" s="57" t="s">
        <v>11</v>
      </c>
      <c r="G6" s="99" t="str">
        <f>Instellingen!B36</f>
        <v>HC Lathum</v>
      </c>
      <c r="H6" s="100"/>
      <c r="I6" s="100"/>
      <c r="J6" s="100"/>
      <c r="K6" s="100"/>
      <c r="L6" s="100"/>
      <c r="M6" s="100"/>
      <c r="N6" s="101"/>
      <c r="O6" s="102" t="str">
        <f>Instellingen!B37</f>
        <v>Beek</v>
      </c>
      <c r="P6" s="103"/>
      <c r="Q6" s="103"/>
      <c r="R6" s="103"/>
      <c r="S6" s="103"/>
      <c r="T6" s="103"/>
      <c r="U6" s="103"/>
      <c r="V6" s="104"/>
      <c r="W6" s="105" t="str">
        <f>Instellingen!B38</f>
        <v>Dinxperlo</v>
      </c>
      <c r="X6" s="106"/>
      <c r="Y6" s="106"/>
      <c r="Z6" s="106"/>
      <c r="AA6" s="106"/>
      <c r="AB6" s="106"/>
      <c r="AC6" s="106"/>
      <c r="AD6" s="107"/>
      <c r="AE6" s="102">
        <f>Instellingen!B39</f>
        <v>0</v>
      </c>
      <c r="AF6" s="103"/>
      <c r="AG6" s="103"/>
      <c r="AH6" s="103"/>
      <c r="AI6" s="103"/>
      <c r="AJ6" s="103"/>
      <c r="AK6" s="103"/>
      <c r="AL6" s="104"/>
      <c r="AM6" s="105">
        <f>Instellingen!B40</f>
        <v>0</v>
      </c>
      <c r="AN6" s="106"/>
      <c r="AO6" s="106"/>
      <c r="AP6" s="106"/>
      <c r="AQ6" s="106"/>
      <c r="AR6" s="106"/>
      <c r="AS6" s="106"/>
      <c r="AT6" s="107"/>
      <c r="AU6" s="102">
        <f>Instellingen!B41</f>
        <v>0</v>
      </c>
      <c r="AV6" s="103"/>
      <c r="AW6" s="103"/>
      <c r="AX6" s="103"/>
      <c r="AY6" s="103"/>
      <c r="AZ6" s="103"/>
      <c r="BA6" s="103"/>
      <c r="BB6" s="104"/>
      <c r="BC6" s="92" t="s">
        <v>12</v>
      </c>
      <c r="BD6" s="93"/>
      <c r="BE6" s="93"/>
      <c r="BF6" s="93"/>
      <c r="BG6" s="93"/>
      <c r="BH6" s="94"/>
      <c r="BI6" s="35" t="s">
        <v>13</v>
      </c>
      <c r="BJ6" s="56"/>
      <c r="BK6" s="36"/>
      <c r="BL6" s="26">
        <v>180</v>
      </c>
      <c r="BM6" s="120"/>
      <c r="BN6" s="121"/>
    </row>
    <row r="7" spans="1:66" ht="12.75" customHeight="1" x14ac:dyDescent="0.2">
      <c r="A7" s="97"/>
      <c r="B7" s="97"/>
      <c r="C7" s="97"/>
      <c r="D7" s="97"/>
      <c r="E7" s="98"/>
      <c r="F7" s="57" t="s">
        <v>14</v>
      </c>
      <c r="G7" s="108" t="str">
        <f>Instellingen!C36</f>
        <v>25/26 april</v>
      </c>
      <c r="H7" s="109"/>
      <c r="I7" s="109"/>
      <c r="J7" s="109"/>
      <c r="K7" s="109"/>
      <c r="L7" s="109"/>
      <c r="M7" s="109"/>
      <c r="N7" s="110"/>
      <c r="O7" s="102" t="str">
        <f>Instellingen!C37</f>
        <v>16/17 mei</v>
      </c>
      <c r="P7" s="103"/>
      <c r="Q7" s="103"/>
      <c r="R7" s="103"/>
      <c r="S7" s="103"/>
      <c r="T7" s="103"/>
      <c r="U7" s="103"/>
      <c r="V7" s="104"/>
      <c r="W7" s="105" t="str">
        <f>Instellingen!C38</f>
        <v>13/14 juni</v>
      </c>
      <c r="X7" s="106"/>
      <c r="Y7" s="106"/>
      <c r="Z7" s="106"/>
      <c r="AA7" s="106"/>
      <c r="AB7" s="106"/>
      <c r="AC7" s="106"/>
      <c r="AD7" s="107"/>
      <c r="AE7" s="102">
        <f>Instellingen!C39</f>
        <v>0</v>
      </c>
      <c r="AF7" s="103"/>
      <c r="AG7" s="103"/>
      <c r="AH7" s="103"/>
      <c r="AI7" s="103"/>
      <c r="AJ7" s="103"/>
      <c r="AK7" s="103"/>
      <c r="AL7" s="104"/>
      <c r="AM7" s="105">
        <f>Instellingen!C40</f>
        <v>0</v>
      </c>
      <c r="AN7" s="106"/>
      <c r="AO7" s="106"/>
      <c r="AP7" s="106"/>
      <c r="AQ7" s="106"/>
      <c r="AR7" s="106"/>
      <c r="AS7" s="106"/>
      <c r="AT7" s="107"/>
      <c r="AU7" s="102" t="str">
        <f>Instellingen!C41</f>
        <v xml:space="preserve"> </v>
      </c>
      <c r="AV7" s="103"/>
      <c r="AW7" s="103"/>
      <c r="AX7" s="103"/>
      <c r="AY7" s="103"/>
      <c r="AZ7" s="103"/>
      <c r="BA7" s="103"/>
      <c r="BB7" s="104"/>
      <c r="BC7" s="68" t="s">
        <v>15</v>
      </c>
      <c r="BD7" s="3" t="s">
        <v>15</v>
      </c>
      <c r="BE7" s="8" t="s">
        <v>16</v>
      </c>
      <c r="BF7" s="8" t="s">
        <v>16</v>
      </c>
      <c r="BG7" s="8" t="s">
        <v>16</v>
      </c>
      <c r="BH7" s="8" t="s">
        <v>16</v>
      </c>
      <c r="BI7" s="30" t="s">
        <v>17</v>
      </c>
      <c r="BJ7" s="28" t="s">
        <v>17</v>
      </c>
      <c r="BK7" s="9"/>
      <c r="BL7" s="3"/>
      <c r="BM7" s="123"/>
      <c r="BN7" s="124"/>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5" t="s">
        <v>38</v>
      </c>
      <c r="BN8" s="2" t="s">
        <v>39</v>
      </c>
    </row>
    <row r="9" spans="1:66" x14ac:dyDescent="0.2">
      <c r="A9" s="1">
        <v>1</v>
      </c>
      <c r="B9" s="1" t="s">
        <v>250</v>
      </c>
      <c r="C9" s="1" t="s">
        <v>251</v>
      </c>
      <c r="D9" s="1" t="s">
        <v>252</v>
      </c>
      <c r="E9" s="1" t="s">
        <v>40</v>
      </c>
      <c r="F9" s="1" t="s">
        <v>136</v>
      </c>
      <c r="H9" s="59">
        <v>201</v>
      </c>
      <c r="I9" s="59">
        <v>0</v>
      </c>
      <c r="J9" s="60">
        <f>H9+I9</f>
        <v>201</v>
      </c>
      <c r="K9" s="59">
        <v>6.5</v>
      </c>
      <c r="L9" s="59">
        <v>7</v>
      </c>
      <c r="M9" s="59">
        <v>1</v>
      </c>
      <c r="N9" s="61">
        <v>1</v>
      </c>
      <c r="O9" s="62">
        <v>1</v>
      </c>
      <c r="P9" s="62">
        <v>222.5</v>
      </c>
      <c r="Q9" s="62">
        <v>0</v>
      </c>
      <c r="R9" s="63">
        <f>P9+Q9</f>
        <v>222.5</v>
      </c>
      <c r="S9" s="62">
        <v>7</v>
      </c>
      <c r="T9" s="62">
        <v>8</v>
      </c>
      <c r="U9" s="62">
        <v>1</v>
      </c>
      <c r="V9" s="64">
        <v>1</v>
      </c>
      <c r="X9" s="65">
        <v>195.5</v>
      </c>
      <c r="Y9" s="65">
        <v>0</v>
      </c>
      <c r="Z9" s="66">
        <f>X9+Y9</f>
        <v>195.5</v>
      </c>
      <c r="AA9" s="65">
        <v>6</v>
      </c>
      <c r="AB9" s="65">
        <v>7</v>
      </c>
      <c r="AC9" s="65">
        <v>6</v>
      </c>
      <c r="AD9" s="67">
        <v>6</v>
      </c>
      <c r="BC9">
        <f>N9+V9+AD9+AL9+AT9+BB9</f>
        <v>8</v>
      </c>
      <c r="BD9">
        <f>J9+R9+Z9+AH9+AP9+AX9</f>
        <v>619</v>
      </c>
      <c r="BE9" s="31">
        <f>IF($O$4&gt;0,(LARGE(($N9,$V9,$AD9,$AL9,$AT9,$BB9),1)),"0")</f>
        <v>6</v>
      </c>
      <c r="BG9">
        <v>195.5</v>
      </c>
      <c r="BH9">
        <v>0</v>
      </c>
      <c r="BI9" s="31">
        <f>BC9-BE9-BF9</f>
        <v>2</v>
      </c>
      <c r="BJ9">
        <f>BD9-BG9-BH9</f>
        <v>423.5</v>
      </c>
      <c r="BK9" s="1">
        <v>1</v>
      </c>
      <c r="BN9" s="88" t="s">
        <v>501</v>
      </c>
    </row>
    <row r="10" spans="1:66" x14ac:dyDescent="0.2">
      <c r="A10" s="1">
        <v>2</v>
      </c>
      <c r="B10" s="1" t="s">
        <v>256</v>
      </c>
      <c r="C10" s="1" t="s">
        <v>257</v>
      </c>
      <c r="D10" s="1" t="s">
        <v>258</v>
      </c>
      <c r="E10" s="1" t="s">
        <v>40</v>
      </c>
      <c r="F10" s="1" t="s">
        <v>136</v>
      </c>
      <c r="H10" s="59">
        <v>195</v>
      </c>
      <c r="I10" s="59">
        <v>0</v>
      </c>
      <c r="J10" s="60">
        <f>H10+I10</f>
        <v>195</v>
      </c>
      <c r="K10" s="59">
        <v>6.5</v>
      </c>
      <c r="L10" s="59">
        <v>6.5</v>
      </c>
      <c r="M10" s="59">
        <v>3</v>
      </c>
      <c r="N10" s="61">
        <v>3</v>
      </c>
      <c r="O10" s="62">
        <v>1</v>
      </c>
      <c r="P10" s="62">
        <v>194.5</v>
      </c>
      <c r="Q10" s="62">
        <v>0</v>
      </c>
      <c r="R10" s="63">
        <f>P10+Q10</f>
        <v>194.5</v>
      </c>
      <c r="S10" s="62">
        <v>6.5</v>
      </c>
      <c r="T10" s="62">
        <v>7</v>
      </c>
      <c r="U10" s="62">
        <v>7</v>
      </c>
      <c r="V10" s="64">
        <v>7</v>
      </c>
      <c r="X10" s="65">
        <v>203</v>
      </c>
      <c r="Y10" s="65">
        <v>0</v>
      </c>
      <c r="Z10" s="66">
        <f>X10+Y10</f>
        <v>203</v>
      </c>
      <c r="AA10" s="65">
        <v>7</v>
      </c>
      <c r="AB10" s="65">
        <v>7</v>
      </c>
      <c r="AC10" s="65">
        <v>1</v>
      </c>
      <c r="AD10" s="67">
        <v>1</v>
      </c>
      <c r="BC10">
        <f>N10+V10+AD10+AL10+AT10+BB10</f>
        <v>11</v>
      </c>
      <c r="BD10">
        <f>J10+R10+Z10+AH10+AP10+AX10</f>
        <v>592.5</v>
      </c>
      <c r="BE10" s="31">
        <f>IF($O$4&gt;0,(LARGE(($N10,$V10,$AD10,$AL10,$AT10,$BB10),1)),"0")</f>
        <v>7</v>
      </c>
      <c r="BG10">
        <v>194.5</v>
      </c>
      <c r="BH10">
        <v>0</v>
      </c>
      <c r="BI10" s="31">
        <f>BC10-BE10-BF10</f>
        <v>4</v>
      </c>
      <c r="BJ10">
        <f>BD10-BG10-BH10</f>
        <v>398</v>
      </c>
      <c r="BK10" s="1">
        <v>2</v>
      </c>
    </row>
    <row r="11" spans="1:66" x14ac:dyDescent="0.2">
      <c r="A11" s="1">
        <v>3</v>
      </c>
      <c r="B11" s="1" t="s">
        <v>261</v>
      </c>
      <c r="C11" s="1" t="s">
        <v>262</v>
      </c>
      <c r="D11" s="1" t="s">
        <v>263</v>
      </c>
      <c r="E11" s="1" t="s">
        <v>40</v>
      </c>
      <c r="F11" s="1" t="s">
        <v>136</v>
      </c>
      <c r="H11" s="59">
        <v>193</v>
      </c>
      <c r="I11" s="59">
        <v>0</v>
      </c>
      <c r="J11" s="60">
        <f>H11+I11</f>
        <v>193</v>
      </c>
      <c r="K11" s="59">
        <v>6.5</v>
      </c>
      <c r="L11" s="59">
        <v>7</v>
      </c>
      <c r="M11" s="59">
        <v>5</v>
      </c>
      <c r="N11" s="61">
        <v>5</v>
      </c>
      <c r="O11" s="62">
        <v>1</v>
      </c>
      <c r="P11" s="62">
        <v>212</v>
      </c>
      <c r="Q11" s="62">
        <v>0</v>
      </c>
      <c r="R11" s="63">
        <f>P11+Q11</f>
        <v>212</v>
      </c>
      <c r="S11" s="62">
        <v>7</v>
      </c>
      <c r="T11" s="62">
        <v>8</v>
      </c>
      <c r="U11" s="62">
        <v>2</v>
      </c>
      <c r="V11" s="64">
        <v>2</v>
      </c>
      <c r="X11" s="65">
        <v>199</v>
      </c>
      <c r="Y11" s="65">
        <v>0</v>
      </c>
      <c r="Z11" s="66">
        <f>X11+Y11</f>
        <v>199</v>
      </c>
      <c r="AA11" s="65">
        <v>7</v>
      </c>
      <c r="AB11" s="65">
        <v>7</v>
      </c>
      <c r="AC11" s="65">
        <v>4</v>
      </c>
      <c r="AD11" s="67">
        <v>4</v>
      </c>
      <c r="BC11">
        <f>N11+V11+AD11+AL11+AT11+BB11</f>
        <v>11</v>
      </c>
      <c r="BD11">
        <f>J11+R11+Z11+AH11+AP11+AX11</f>
        <v>604</v>
      </c>
      <c r="BE11" s="31">
        <f>IF($O$4&gt;0,(LARGE(($N11,$V11,$AD11,$AL11,$AT11,$BB11),1)),"0")</f>
        <v>5</v>
      </c>
      <c r="BG11">
        <v>193</v>
      </c>
      <c r="BH11">
        <v>0</v>
      </c>
      <c r="BI11" s="31">
        <f>BC11-BE11-BF11</f>
        <v>6</v>
      </c>
      <c r="BJ11">
        <f>BD11-BG11-BH11</f>
        <v>411</v>
      </c>
      <c r="BK11" s="1">
        <v>3</v>
      </c>
    </row>
    <row r="12" spans="1:66" x14ac:dyDescent="0.2">
      <c r="A12" s="1">
        <v>4</v>
      </c>
      <c r="B12" s="1" t="s">
        <v>464</v>
      </c>
      <c r="C12" s="1" t="s">
        <v>497</v>
      </c>
      <c r="D12" s="1" t="s">
        <v>465</v>
      </c>
      <c r="E12" s="1" t="s">
        <v>40</v>
      </c>
      <c r="F12" s="1" t="s">
        <v>192</v>
      </c>
      <c r="J12" s="60">
        <f>H12+I12</f>
        <v>0</v>
      </c>
      <c r="N12" s="61">
        <v>99</v>
      </c>
      <c r="O12" s="62">
        <v>1</v>
      </c>
      <c r="P12" s="62">
        <v>189.5</v>
      </c>
      <c r="Q12" s="62">
        <v>0</v>
      </c>
      <c r="R12" s="63">
        <f>P12+Q12</f>
        <v>189.5</v>
      </c>
      <c r="S12" s="62">
        <v>5.5</v>
      </c>
      <c r="T12" s="62">
        <v>6</v>
      </c>
      <c r="U12" s="62">
        <v>9</v>
      </c>
      <c r="V12" s="64">
        <v>9</v>
      </c>
      <c r="X12" s="65">
        <v>202</v>
      </c>
      <c r="Y12" s="65">
        <v>0</v>
      </c>
      <c r="Z12" s="66">
        <f>X12+Y12</f>
        <v>202</v>
      </c>
      <c r="AA12" s="65">
        <v>6.5</v>
      </c>
      <c r="AB12" s="65">
        <v>7</v>
      </c>
      <c r="AC12" s="65">
        <v>2</v>
      </c>
      <c r="AD12" s="67">
        <v>2</v>
      </c>
      <c r="BC12">
        <f>N12+V12+AD12+AL12+AT12+BB12</f>
        <v>110</v>
      </c>
      <c r="BD12">
        <f>J12+R12+Z12+AH12+AP12+AX12</f>
        <v>391.5</v>
      </c>
      <c r="BE12" s="31">
        <f>IF($O$4&gt;0,(LARGE(($N12,$V12,$AD12,$AL12,$AT12,$BB12),1)),"0")</f>
        <v>99</v>
      </c>
      <c r="BG12">
        <v>0</v>
      </c>
      <c r="BH12">
        <v>0</v>
      </c>
      <c r="BI12" s="31">
        <f>BC12-BE12-BF12</f>
        <v>11</v>
      </c>
      <c r="BJ12">
        <f>BD12-BG12-BH12</f>
        <v>391.5</v>
      </c>
      <c r="BK12" s="1">
        <v>4</v>
      </c>
    </row>
    <row r="13" spans="1:66" x14ac:dyDescent="0.2">
      <c r="A13" s="1">
        <v>5</v>
      </c>
      <c r="B13" s="1" t="s">
        <v>259</v>
      </c>
      <c r="C13" s="1" t="s">
        <v>242</v>
      </c>
      <c r="D13" s="1" t="s">
        <v>260</v>
      </c>
      <c r="E13" s="1" t="s">
        <v>40</v>
      </c>
      <c r="F13" s="1" t="s">
        <v>128</v>
      </c>
      <c r="H13" s="59">
        <v>193.5</v>
      </c>
      <c r="I13" s="59">
        <v>0</v>
      </c>
      <c r="J13" s="60">
        <f>H13+I13</f>
        <v>193.5</v>
      </c>
      <c r="K13" s="59">
        <v>6.5</v>
      </c>
      <c r="L13" s="59">
        <v>6.5</v>
      </c>
      <c r="M13" s="59">
        <v>4</v>
      </c>
      <c r="N13" s="61">
        <v>4</v>
      </c>
      <c r="R13" s="63">
        <f>P13+Q13</f>
        <v>0</v>
      </c>
      <c r="V13" s="64">
        <v>99</v>
      </c>
      <c r="X13" s="65">
        <v>193</v>
      </c>
      <c r="Y13" s="65">
        <v>0</v>
      </c>
      <c r="Z13" s="66">
        <f>X13+Y13</f>
        <v>193</v>
      </c>
      <c r="AA13" s="65">
        <v>6</v>
      </c>
      <c r="AB13" s="65">
        <v>6.5</v>
      </c>
      <c r="AC13" s="65">
        <v>8</v>
      </c>
      <c r="AD13" s="67">
        <v>8</v>
      </c>
      <c r="BC13">
        <f>N13+V13+AD13+AL13+AT13+BB13</f>
        <v>111</v>
      </c>
      <c r="BD13">
        <f>J13+R13+Z13+AH13+AP13+AX13</f>
        <v>386.5</v>
      </c>
      <c r="BE13" s="31">
        <f>IF($O$4&gt;0,(LARGE(($N13,$V13,$AD13,$AL13,$AT13,$BB13),1)),"0")</f>
        <v>99</v>
      </c>
      <c r="BG13">
        <v>0</v>
      </c>
      <c r="BH13">
        <v>0</v>
      </c>
      <c r="BI13" s="31">
        <f>BC13-BE13-BF13</f>
        <v>12</v>
      </c>
      <c r="BJ13">
        <f>BD13-BG13-BH13</f>
        <v>386.5</v>
      </c>
      <c r="BK13" s="1">
        <v>5</v>
      </c>
    </row>
    <row r="14" spans="1:66" x14ac:dyDescent="0.2">
      <c r="A14" s="1">
        <v>6</v>
      </c>
      <c r="B14" s="1" t="s">
        <v>264</v>
      </c>
      <c r="C14" s="1" t="s">
        <v>265</v>
      </c>
      <c r="D14" s="1" t="s">
        <v>266</v>
      </c>
      <c r="E14" s="1" t="s">
        <v>40</v>
      </c>
      <c r="F14" s="1" t="s">
        <v>136</v>
      </c>
      <c r="H14" s="59">
        <v>193</v>
      </c>
      <c r="I14" s="59">
        <v>0</v>
      </c>
      <c r="J14" s="60">
        <f>H14+I14</f>
        <v>193</v>
      </c>
      <c r="K14" s="59">
        <v>6</v>
      </c>
      <c r="L14" s="59">
        <v>6.5</v>
      </c>
      <c r="M14" s="59">
        <v>6</v>
      </c>
      <c r="N14" s="61">
        <v>6</v>
      </c>
      <c r="O14" s="62">
        <v>1</v>
      </c>
      <c r="P14" s="62">
        <v>185.5</v>
      </c>
      <c r="Q14" s="62">
        <v>0</v>
      </c>
      <c r="R14" s="63">
        <f>P14+Q14</f>
        <v>185.5</v>
      </c>
      <c r="S14" s="62">
        <v>5.5</v>
      </c>
      <c r="T14" s="62">
        <v>6</v>
      </c>
      <c r="U14" s="62">
        <v>11</v>
      </c>
      <c r="V14" s="64">
        <v>11</v>
      </c>
      <c r="X14" s="65">
        <v>193</v>
      </c>
      <c r="Y14" s="65">
        <v>0</v>
      </c>
      <c r="Z14" s="66">
        <f>X14+Y14</f>
        <v>193</v>
      </c>
      <c r="AA14" s="65">
        <v>6</v>
      </c>
      <c r="AB14" s="65">
        <v>7</v>
      </c>
      <c r="AC14" s="65">
        <v>7</v>
      </c>
      <c r="AD14" s="67">
        <v>7</v>
      </c>
      <c r="BC14">
        <f>N14+V14+AD14+AL14+AT14+BB14</f>
        <v>24</v>
      </c>
      <c r="BD14">
        <f>J14+R14+Z14+AH14+AP14+AX14</f>
        <v>571.5</v>
      </c>
      <c r="BE14" s="31">
        <f>IF($O$4&gt;0,(LARGE(($N14,$V14,$AD14,$AL14,$AT14,$BB14),1)),"0")</f>
        <v>11</v>
      </c>
      <c r="BG14">
        <v>185.5</v>
      </c>
      <c r="BH14">
        <v>0</v>
      </c>
      <c r="BI14" s="31">
        <f>BC14-BE14-BF14</f>
        <v>13</v>
      </c>
      <c r="BJ14">
        <f>BD14-BG14-BH14</f>
        <v>386</v>
      </c>
      <c r="BK14" s="1">
        <v>6</v>
      </c>
    </row>
    <row r="15" spans="1:66" x14ac:dyDescent="0.2">
      <c r="A15" s="1">
        <v>7</v>
      </c>
      <c r="B15" s="1" t="s">
        <v>267</v>
      </c>
      <c r="C15" s="1" t="s">
        <v>268</v>
      </c>
      <c r="D15" s="1" t="s">
        <v>269</v>
      </c>
      <c r="E15" s="1" t="s">
        <v>40</v>
      </c>
      <c r="F15" s="1" t="s">
        <v>142</v>
      </c>
      <c r="H15" s="59">
        <v>191.5</v>
      </c>
      <c r="I15" s="59">
        <v>0</v>
      </c>
      <c r="J15" s="60">
        <f>H15+I15</f>
        <v>191.5</v>
      </c>
      <c r="K15" s="59">
        <v>6</v>
      </c>
      <c r="L15" s="59">
        <v>6.5</v>
      </c>
      <c r="M15" s="59">
        <v>7</v>
      </c>
      <c r="N15" s="61">
        <v>7</v>
      </c>
      <c r="O15" s="62">
        <v>1</v>
      </c>
      <c r="P15" s="62">
        <v>195</v>
      </c>
      <c r="Q15" s="62">
        <v>0</v>
      </c>
      <c r="R15" s="63">
        <f>P15+Q15</f>
        <v>195</v>
      </c>
      <c r="S15" s="62">
        <v>6</v>
      </c>
      <c r="T15" s="62">
        <v>6.5</v>
      </c>
      <c r="U15" s="62">
        <v>6</v>
      </c>
      <c r="V15" s="64">
        <v>6</v>
      </c>
      <c r="X15" s="65">
        <v>188</v>
      </c>
      <c r="Y15" s="65">
        <v>0</v>
      </c>
      <c r="Z15" s="66">
        <f>X15+Y15</f>
        <v>188</v>
      </c>
      <c r="AA15" s="65">
        <v>6</v>
      </c>
      <c r="AB15" s="65">
        <v>6.5</v>
      </c>
      <c r="AC15" s="65">
        <v>11</v>
      </c>
      <c r="AD15" s="67">
        <v>11</v>
      </c>
      <c r="BC15">
        <f>N15+V15+AD15+AL15+AT15+BB15</f>
        <v>24</v>
      </c>
      <c r="BD15">
        <f>J15+R15+Z15+AH15+AP15+AX15</f>
        <v>574.5</v>
      </c>
      <c r="BE15" s="31">
        <f>IF($O$4&gt;0,(LARGE(($N15,$V15,$AD15,$AL15,$AT15,$BB15),1)),"0")</f>
        <v>11</v>
      </c>
      <c r="BG15">
        <v>188</v>
      </c>
      <c r="BH15">
        <v>0</v>
      </c>
      <c r="BI15" s="31">
        <f>BC15-BE15-BF15</f>
        <v>13</v>
      </c>
      <c r="BJ15">
        <f>BD15-BG15-BH15</f>
        <v>386.5</v>
      </c>
      <c r="BK15" s="1">
        <v>7</v>
      </c>
    </row>
    <row r="16" spans="1:66" x14ac:dyDescent="0.2">
      <c r="A16" s="1">
        <v>8</v>
      </c>
      <c r="B16" s="1" t="s">
        <v>282</v>
      </c>
      <c r="C16" s="1" t="s">
        <v>283</v>
      </c>
      <c r="D16" s="1" t="s">
        <v>284</v>
      </c>
      <c r="E16" s="1" t="s">
        <v>40</v>
      </c>
      <c r="F16" s="1" t="s">
        <v>124</v>
      </c>
      <c r="H16" s="59">
        <v>186</v>
      </c>
      <c r="I16" s="59">
        <v>0</v>
      </c>
      <c r="J16" s="60">
        <f>H16+I16</f>
        <v>186</v>
      </c>
      <c r="K16" s="59">
        <v>6</v>
      </c>
      <c r="L16" s="59">
        <v>6.5</v>
      </c>
      <c r="M16" s="59">
        <v>11</v>
      </c>
      <c r="N16" s="61">
        <v>11</v>
      </c>
      <c r="O16" s="62">
        <v>1</v>
      </c>
      <c r="P16" s="62">
        <v>209</v>
      </c>
      <c r="Q16" s="62">
        <v>0</v>
      </c>
      <c r="R16" s="63">
        <f>P16+Q16</f>
        <v>209</v>
      </c>
      <c r="S16" s="62">
        <v>7</v>
      </c>
      <c r="T16" s="62">
        <v>8</v>
      </c>
      <c r="U16" s="62">
        <v>3</v>
      </c>
      <c r="V16" s="64">
        <v>3</v>
      </c>
      <c r="Z16" s="66">
        <f>X16+Y16</f>
        <v>0</v>
      </c>
      <c r="AD16" s="67">
        <v>99</v>
      </c>
      <c r="BC16">
        <f>N16+V16+AD16+AL16+AT16+BB16</f>
        <v>113</v>
      </c>
      <c r="BD16">
        <f>J16+R16+Z16+AH16+AP16+AX16</f>
        <v>395</v>
      </c>
      <c r="BE16" s="31">
        <f>IF($O$4&gt;0,(LARGE(($N16,$V16,$AD16,$AL16,$AT16,$BB16),1)),"0")</f>
        <v>99</v>
      </c>
      <c r="BG16">
        <v>0</v>
      </c>
      <c r="BH16">
        <v>0</v>
      </c>
      <c r="BI16" s="31">
        <f>BC16-BE16-BF16</f>
        <v>14</v>
      </c>
      <c r="BJ16">
        <f>BD16-BG16-BH16</f>
        <v>395</v>
      </c>
      <c r="BL16" s="1">
        <v>1</v>
      </c>
    </row>
    <row r="17" spans="1:64" x14ac:dyDescent="0.2">
      <c r="A17" s="1">
        <v>9</v>
      </c>
      <c r="B17" s="1" t="s">
        <v>288</v>
      </c>
      <c r="C17" s="1" t="s">
        <v>289</v>
      </c>
      <c r="D17" s="1" t="s">
        <v>290</v>
      </c>
      <c r="E17" s="1" t="s">
        <v>40</v>
      </c>
      <c r="F17" s="1" t="s">
        <v>185</v>
      </c>
      <c r="H17" s="59">
        <v>184</v>
      </c>
      <c r="I17" s="59">
        <v>0</v>
      </c>
      <c r="J17" s="60">
        <f>H17+I17</f>
        <v>184</v>
      </c>
      <c r="K17" s="59">
        <v>6</v>
      </c>
      <c r="L17" s="59">
        <v>6</v>
      </c>
      <c r="M17" s="59">
        <v>14</v>
      </c>
      <c r="N17" s="61">
        <v>14</v>
      </c>
      <c r="O17" s="62">
        <v>1</v>
      </c>
      <c r="P17" s="62">
        <v>170.5</v>
      </c>
      <c r="Q17" s="62">
        <v>0</v>
      </c>
      <c r="R17" s="63">
        <f>P17+Q17</f>
        <v>170.5</v>
      </c>
      <c r="S17" s="62">
        <v>5.5</v>
      </c>
      <c r="T17" s="62">
        <v>6</v>
      </c>
      <c r="U17" s="62">
        <v>16</v>
      </c>
      <c r="V17" s="64">
        <v>16</v>
      </c>
      <c r="X17" s="65">
        <v>199</v>
      </c>
      <c r="Y17" s="65">
        <v>0</v>
      </c>
      <c r="Z17" s="66">
        <f>X17+Y17</f>
        <v>199</v>
      </c>
      <c r="AA17" s="65">
        <v>7</v>
      </c>
      <c r="AB17" s="65">
        <v>7</v>
      </c>
      <c r="AC17" s="65">
        <v>4</v>
      </c>
      <c r="AD17" s="67">
        <v>4</v>
      </c>
      <c r="BC17">
        <f>N17+V17+AD17+AL17+AT17+BB17</f>
        <v>34</v>
      </c>
      <c r="BD17">
        <f>J17+R17+Z17+AH17+AP17+AX17</f>
        <v>553.5</v>
      </c>
      <c r="BE17" s="31">
        <f>IF($O$4&gt;0,(LARGE(($N17,$V17,$AD17,$AL17,$AT17,$BB17),1)),"0")</f>
        <v>16</v>
      </c>
      <c r="BG17">
        <v>170.5</v>
      </c>
      <c r="BH17">
        <v>0</v>
      </c>
      <c r="BI17" s="31">
        <f>BC17-BE17-BF17</f>
        <v>18</v>
      </c>
      <c r="BJ17">
        <f>BD17-BG17-BH17</f>
        <v>383</v>
      </c>
      <c r="BL17" s="1">
        <v>2</v>
      </c>
    </row>
    <row r="18" spans="1:64" x14ac:dyDescent="0.2">
      <c r="A18" s="1">
        <v>10</v>
      </c>
      <c r="B18" s="1" t="s">
        <v>279</v>
      </c>
      <c r="C18" s="1" t="s">
        <v>280</v>
      </c>
      <c r="D18" s="1" t="s">
        <v>281</v>
      </c>
      <c r="E18" s="1" t="s">
        <v>40</v>
      </c>
      <c r="F18" s="1" t="s">
        <v>192</v>
      </c>
      <c r="H18" s="59">
        <v>186</v>
      </c>
      <c r="I18" s="59">
        <v>0</v>
      </c>
      <c r="J18" s="60">
        <f>H18+I18</f>
        <v>186</v>
      </c>
      <c r="K18" s="59">
        <v>6</v>
      </c>
      <c r="L18" s="59">
        <v>6.5</v>
      </c>
      <c r="M18" s="59">
        <v>11</v>
      </c>
      <c r="N18" s="61">
        <v>11</v>
      </c>
      <c r="O18" s="62">
        <v>1</v>
      </c>
      <c r="P18" s="62">
        <v>193.5</v>
      </c>
      <c r="Q18" s="62">
        <v>0</v>
      </c>
      <c r="R18" s="63">
        <f>P18+Q18</f>
        <v>193.5</v>
      </c>
      <c r="S18" s="62">
        <v>6.5</v>
      </c>
      <c r="T18" s="62">
        <v>6.5</v>
      </c>
      <c r="U18" s="62">
        <v>8</v>
      </c>
      <c r="V18" s="64">
        <v>8</v>
      </c>
      <c r="X18" s="65">
        <v>188.5</v>
      </c>
      <c r="Y18" s="65">
        <v>0</v>
      </c>
      <c r="Z18" s="66">
        <f>X18+Y18</f>
        <v>188.5</v>
      </c>
      <c r="AA18" s="65">
        <v>6</v>
      </c>
      <c r="AB18" s="65">
        <v>6</v>
      </c>
      <c r="AC18" s="65">
        <v>10</v>
      </c>
      <c r="AD18" s="67">
        <v>10</v>
      </c>
      <c r="BC18">
        <f>N18+V18+AD18+AL18+AT18+BB18</f>
        <v>29</v>
      </c>
      <c r="BD18">
        <f>J18+R18+Z18+AH18+AP18+AX18</f>
        <v>568</v>
      </c>
      <c r="BE18" s="31">
        <f>IF($O$4&gt;0,(LARGE(($N18,$V18,$AD18,$AL18,$AT18,$BB18),1)),"0")</f>
        <v>11</v>
      </c>
      <c r="BG18">
        <v>186</v>
      </c>
      <c r="BH18">
        <v>0</v>
      </c>
      <c r="BI18" s="31">
        <f>BC18-BE18-BF18</f>
        <v>18</v>
      </c>
      <c r="BJ18">
        <f>BD18-BG18-BH18</f>
        <v>382</v>
      </c>
    </row>
    <row r="19" spans="1:64" x14ac:dyDescent="0.2">
      <c r="A19" s="1">
        <v>11</v>
      </c>
      <c r="B19" s="1" t="s">
        <v>276</v>
      </c>
      <c r="C19" s="1" t="s">
        <v>277</v>
      </c>
      <c r="D19" s="1" t="s">
        <v>278</v>
      </c>
      <c r="E19" s="1" t="s">
        <v>40</v>
      </c>
      <c r="F19" s="1" t="s">
        <v>211</v>
      </c>
      <c r="H19" s="59">
        <v>187</v>
      </c>
      <c r="I19" s="59">
        <v>0</v>
      </c>
      <c r="J19" s="60">
        <f>H19+I19</f>
        <v>187</v>
      </c>
      <c r="K19" s="59">
        <v>6.5</v>
      </c>
      <c r="L19" s="59">
        <v>7</v>
      </c>
      <c r="M19" s="59">
        <v>10</v>
      </c>
      <c r="N19" s="61">
        <v>10</v>
      </c>
      <c r="O19" s="62">
        <v>1</v>
      </c>
      <c r="P19" s="62">
        <v>184</v>
      </c>
      <c r="Q19" s="62">
        <v>0</v>
      </c>
      <c r="R19" s="63">
        <f>P19+Q19</f>
        <v>184</v>
      </c>
      <c r="S19" s="62">
        <v>5.5</v>
      </c>
      <c r="T19" s="62">
        <v>6.5</v>
      </c>
      <c r="U19" s="62">
        <v>12</v>
      </c>
      <c r="V19" s="64">
        <v>12</v>
      </c>
      <c r="X19" s="65">
        <v>191.5</v>
      </c>
      <c r="Y19" s="65">
        <v>0</v>
      </c>
      <c r="Z19" s="66">
        <f>X19+Y19</f>
        <v>191.5</v>
      </c>
      <c r="AA19" s="65">
        <v>6</v>
      </c>
      <c r="AB19" s="65">
        <v>6.5</v>
      </c>
      <c r="AC19" s="65">
        <v>9</v>
      </c>
      <c r="AD19" s="67">
        <v>9</v>
      </c>
      <c r="BC19">
        <f>N19+V19+AD19+AL19+AT19+BB19</f>
        <v>31</v>
      </c>
      <c r="BD19">
        <f>J19+R19+Z19+AH19+AP19+AX19</f>
        <v>562.5</v>
      </c>
      <c r="BE19" s="31">
        <f>IF($O$4&gt;0,(LARGE(($N19,$V19,$AD19,$AL19,$AT19,$BB19),1)),"0")</f>
        <v>12</v>
      </c>
      <c r="BG19">
        <v>184</v>
      </c>
      <c r="BH19">
        <v>0</v>
      </c>
      <c r="BI19" s="31">
        <f>BC19-BE19-BF19</f>
        <v>19</v>
      </c>
      <c r="BJ19">
        <f>BD19-BG19-BH19</f>
        <v>378.5</v>
      </c>
    </row>
    <row r="20" spans="1:64" x14ac:dyDescent="0.2">
      <c r="A20" s="1">
        <v>12</v>
      </c>
      <c r="B20" s="1" t="s">
        <v>297</v>
      </c>
      <c r="C20" s="1" t="s">
        <v>298</v>
      </c>
      <c r="D20" s="1" t="s">
        <v>299</v>
      </c>
      <c r="E20" s="1" t="s">
        <v>40</v>
      </c>
      <c r="F20" s="1" t="s">
        <v>136</v>
      </c>
      <c r="H20" s="59">
        <v>172</v>
      </c>
      <c r="I20" s="59">
        <v>0</v>
      </c>
      <c r="J20" s="60">
        <f>H20+I20</f>
        <v>172</v>
      </c>
      <c r="K20" s="59">
        <v>6</v>
      </c>
      <c r="L20" s="59">
        <v>6</v>
      </c>
      <c r="M20" s="59">
        <v>17</v>
      </c>
      <c r="N20" s="61">
        <v>17</v>
      </c>
      <c r="O20" s="62">
        <v>1</v>
      </c>
      <c r="P20" s="62">
        <v>208.5</v>
      </c>
      <c r="Q20" s="62">
        <v>0</v>
      </c>
      <c r="R20" s="63">
        <f>P20+Q20</f>
        <v>208.5</v>
      </c>
      <c r="S20" s="62">
        <v>7</v>
      </c>
      <c r="T20" s="62">
        <v>7</v>
      </c>
      <c r="U20" s="62">
        <v>4</v>
      </c>
      <c r="V20" s="64">
        <v>4</v>
      </c>
      <c r="Z20" s="66">
        <f>X20+Y20</f>
        <v>0</v>
      </c>
      <c r="AD20" s="67">
        <v>99</v>
      </c>
      <c r="BC20">
        <f>N20+V20+AD20+AL20+AT20+BB20</f>
        <v>120</v>
      </c>
      <c r="BD20">
        <f>J20+R20+Z20+AH20+AP20+AX20</f>
        <v>380.5</v>
      </c>
      <c r="BE20" s="31">
        <f>IF($O$4&gt;0,(LARGE(($N20,$V20,$AD20,$AL20,$AT20,$BB20),1)),"0")</f>
        <v>99</v>
      </c>
      <c r="BG20">
        <v>0</v>
      </c>
      <c r="BH20">
        <v>0</v>
      </c>
      <c r="BI20" s="31">
        <f>BC20-BE20-BF20</f>
        <v>21</v>
      </c>
      <c r="BJ20">
        <f>BD20-BG20-BH20</f>
        <v>380.5</v>
      </c>
    </row>
    <row r="21" spans="1:64" x14ac:dyDescent="0.2">
      <c r="A21" s="1">
        <v>13</v>
      </c>
      <c r="B21" s="1" t="s">
        <v>294</v>
      </c>
      <c r="C21" s="1" t="s">
        <v>295</v>
      </c>
      <c r="D21" s="1" t="s">
        <v>296</v>
      </c>
      <c r="E21" s="1" t="s">
        <v>40</v>
      </c>
      <c r="F21" s="1" t="s">
        <v>136</v>
      </c>
      <c r="H21" s="59">
        <v>181</v>
      </c>
      <c r="I21" s="59">
        <v>0</v>
      </c>
      <c r="J21" s="60">
        <f>H21+I21</f>
        <v>181</v>
      </c>
      <c r="K21" s="59">
        <v>6</v>
      </c>
      <c r="L21" s="59">
        <v>6.5</v>
      </c>
      <c r="M21" s="59">
        <v>16</v>
      </c>
      <c r="N21" s="61">
        <v>16</v>
      </c>
      <c r="O21" s="62">
        <v>1</v>
      </c>
      <c r="P21" s="62">
        <v>171.5</v>
      </c>
      <c r="Q21" s="62">
        <v>0</v>
      </c>
      <c r="R21" s="63">
        <f>P21+Q21</f>
        <v>171.5</v>
      </c>
      <c r="S21" s="62">
        <v>5.5</v>
      </c>
      <c r="T21" s="62">
        <v>4.5</v>
      </c>
      <c r="U21" s="62">
        <v>15</v>
      </c>
      <c r="V21" s="64">
        <v>15</v>
      </c>
      <c r="Z21" s="66">
        <f>X21+Y21</f>
        <v>0</v>
      </c>
      <c r="AD21" s="67">
        <v>99</v>
      </c>
      <c r="BC21">
        <f>N21+V21+AD21+AL21+AT21+BB21</f>
        <v>130</v>
      </c>
      <c r="BD21">
        <f>J21+R21+Z21+AH21+AP21+AX21</f>
        <v>352.5</v>
      </c>
      <c r="BE21" s="31">
        <f>IF($O$4&gt;0,(LARGE(($N21,$V21,$AD21,$AL21,$AT21,$BB21),1)),"0")</f>
        <v>99</v>
      </c>
      <c r="BG21">
        <v>0</v>
      </c>
      <c r="BH21">
        <v>0</v>
      </c>
      <c r="BI21" s="31">
        <f>BC21-BE21-BF21</f>
        <v>31</v>
      </c>
      <c r="BJ21">
        <f>BD21-BG21-BH21</f>
        <v>352.5</v>
      </c>
    </row>
    <row r="22" spans="1:64" x14ac:dyDescent="0.2">
      <c r="A22" s="1">
        <v>14</v>
      </c>
      <c r="B22" s="1" t="s">
        <v>502</v>
      </c>
      <c r="C22" s="1" t="s">
        <v>503</v>
      </c>
      <c r="D22" s="1" t="s">
        <v>504</v>
      </c>
      <c r="E22" s="1" t="s">
        <v>40</v>
      </c>
      <c r="F22" s="1" t="s">
        <v>211</v>
      </c>
      <c r="J22" s="60">
        <f>H22+I22</f>
        <v>0</v>
      </c>
      <c r="N22" s="61">
        <v>99</v>
      </c>
      <c r="R22" s="63">
        <f>P22+Q22</f>
        <v>0</v>
      </c>
      <c r="V22" s="64">
        <v>99</v>
      </c>
      <c r="X22" s="65">
        <v>202</v>
      </c>
      <c r="Y22" s="65">
        <v>0</v>
      </c>
      <c r="Z22" s="66">
        <f>X22+Y22</f>
        <v>202</v>
      </c>
      <c r="AA22" s="65">
        <v>6.5</v>
      </c>
      <c r="AB22" s="65">
        <v>7</v>
      </c>
      <c r="AC22" s="65">
        <v>2</v>
      </c>
      <c r="AD22" s="67">
        <v>2</v>
      </c>
      <c r="BC22">
        <f>N22+V22+AD22+AL22+AT22+BB22</f>
        <v>200</v>
      </c>
      <c r="BD22">
        <f>J22+R22+Z22+AH22+AP22+AX22</f>
        <v>202</v>
      </c>
      <c r="BE22" s="31">
        <f>IF($O$4&gt;0,(LARGE(($N22,$V22,$AD22,$AL22,$AT22,$BB22),1)),"0")</f>
        <v>99</v>
      </c>
      <c r="BG22">
        <v>0</v>
      </c>
      <c r="BH22">
        <v>0</v>
      </c>
      <c r="BI22" s="31">
        <f>BC22-BE22-BF22</f>
        <v>101</v>
      </c>
      <c r="BJ22">
        <f>BD22-BG22-BH22</f>
        <v>202</v>
      </c>
    </row>
    <row r="23" spans="1:64" x14ac:dyDescent="0.2">
      <c r="A23" s="1">
        <v>15</v>
      </c>
      <c r="B23" s="1" t="s">
        <v>253</v>
      </c>
      <c r="C23" s="1" t="s">
        <v>254</v>
      </c>
      <c r="D23" s="1" t="s">
        <v>255</v>
      </c>
      <c r="E23" s="1" t="s">
        <v>40</v>
      </c>
      <c r="F23" s="1" t="s">
        <v>136</v>
      </c>
      <c r="H23" s="59">
        <v>199.5</v>
      </c>
      <c r="I23" s="59">
        <v>0</v>
      </c>
      <c r="J23" s="60">
        <f>H23+I23</f>
        <v>199.5</v>
      </c>
      <c r="K23" s="59">
        <v>6.5</v>
      </c>
      <c r="L23" s="59">
        <v>7</v>
      </c>
      <c r="M23" s="59">
        <v>2</v>
      </c>
      <c r="N23" s="61">
        <v>2</v>
      </c>
      <c r="R23" s="63">
        <f>P23+Q23</f>
        <v>0</v>
      </c>
      <c r="V23" s="64">
        <v>99</v>
      </c>
      <c r="Z23" s="66">
        <f>X23+Y23</f>
        <v>0</v>
      </c>
      <c r="AD23" s="67">
        <v>99</v>
      </c>
      <c r="BC23">
        <f>N23+V23+AD23+AL23+AT23+BB23</f>
        <v>200</v>
      </c>
      <c r="BD23">
        <f>J23+R23+Z23+AH23+AP23+AX23</f>
        <v>199.5</v>
      </c>
      <c r="BE23" s="31">
        <f>IF($O$4&gt;0,(LARGE(($N23,$V23,$AD23,$AL23,$AT23,$BB23),1)),"0")</f>
        <v>99</v>
      </c>
      <c r="BG23">
        <v>0</v>
      </c>
      <c r="BH23">
        <v>0</v>
      </c>
      <c r="BI23" s="31">
        <f>BC23-BE23-BF23</f>
        <v>101</v>
      </c>
      <c r="BJ23">
        <f>BD23-BG23-BH23</f>
        <v>199.5</v>
      </c>
    </row>
    <row r="24" spans="1:64" x14ac:dyDescent="0.2">
      <c r="A24" s="1">
        <v>16</v>
      </c>
      <c r="B24" s="1" t="s">
        <v>462</v>
      </c>
      <c r="C24" s="1" t="s">
        <v>496</v>
      </c>
      <c r="D24" s="1" t="s">
        <v>463</v>
      </c>
      <c r="E24" s="1" t="s">
        <v>40</v>
      </c>
      <c r="F24" s="1" t="s">
        <v>136</v>
      </c>
      <c r="J24" s="60">
        <f>H24+I24</f>
        <v>0</v>
      </c>
      <c r="N24" s="61">
        <v>99</v>
      </c>
      <c r="O24" s="62">
        <v>1</v>
      </c>
      <c r="P24" s="62">
        <v>195.5</v>
      </c>
      <c r="Q24" s="62">
        <v>0</v>
      </c>
      <c r="R24" s="63">
        <f>P24+Q24</f>
        <v>195.5</v>
      </c>
      <c r="S24" s="62">
        <v>6.5</v>
      </c>
      <c r="T24" s="62">
        <v>7</v>
      </c>
      <c r="U24" s="62">
        <v>5</v>
      </c>
      <c r="V24" s="64">
        <v>5</v>
      </c>
      <c r="Z24" s="66">
        <f>X24+Y24</f>
        <v>0</v>
      </c>
      <c r="AD24" s="67">
        <v>99</v>
      </c>
      <c r="BC24">
        <f>N24+V24+AD24+AL24+AT24+BB24</f>
        <v>203</v>
      </c>
      <c r="BD24">
        <f>J24+R24+Z24+AH24+AP24+AX24</f>
        <v>195.5</v>
      </c>
      <c r="BE24" s="31">
        <f>IF($O$4&gt;0,(LARGE(($N24,$V24,$AD24,$AL24,$AT24,$BB24),1)),"0")</f>
        <v>99</v>
      </c>
      <c r="BG24">
        <v>0</v>
      </c>
      <c r="BH24">
        <v>0</v>
      </c>
      <c r="BI24" s="31">
        <f>BC24-BE24-BF24</f>
        <v>104</v>
      </c>
      <c r="BJ24">
        <f>BD24-BG24-BH24</f>
        <v>195.5</v>
      </c>
    </row>
    <row r="25" spans="1:64" x14ac:dyDescent="0.2">
      <c r="A25" s="1">
        <v>17</v>
      </c>
      <c r="B25" s="1" t="s">
        <v>270</v>
      </c>
      <c r="C25" s="1" t="s">
        <v>271</v>
      </c>
      <c r="D25" s="1" t="s">
        <v>272</v>
      </c>
      <c r="E25" s="1" t="s">
        <v>40</v>
      </c>
      <c r="F25" s="1" t="s">
        <v>136</v>
      </c>
      <c r="H25" s="59">
        <v>189</v>
      </c>
      <c r="I25" s="59">
        <v>0</v>
      </c>
      <c r="J25" s="60">
        <f>H25+I25</f>
        <v>189</v>
      </c>
      <c r="K25" s="59">
        <v>6</v>
      </c>
      <c r="L25" s="59">
        <v>6.5</v>
      </c>
      <c r="M25" s="59">
        <v>8</v>
      </c>
      <c r="N25" s="61">
        <v>8</v>
      </c>
      <c r="R25" s="63">
        <f>P25+Q25</f>
        <v>0</v>
      </c>
      <c r="V25" s="64">
        <v>99</v>
      </c>
      <c r="Z25" s="66">
        <f>X25+Y25</f>
        <v>0</v>
      </c>
      <c r="AD25" s="67">
        <v>99</v>
      </c>
      <c r="BC25">
        <f>N25+V25+AD25+AL25+AT25+BB25</f>
        <v>206</v>
      </c>
      <c r="BD25">
        <f>J25+R25+Z25+AH25+AP25+AX25</f>
        <v>189</v>
      </c>
      <c r="BE25" s="31">
        <f>IF($O$4&gt;0,(LARGE(($N25,$V25,$AD25,$AL25,$AT25,$BB25),1)),"0")</f>
        <v>99</v>
      </c>
      <c r="BG25">
        <v>0</v>
      </c>
      <c r="BH25">
        <v>0</v>
      </c>
      <c r="BI25" s="31">
        <f>BC25-BE25-BF25</f>
        <v>107</v>
      </c>
      <c r="BJ25">
        <f>BD25-BG25-BH25</f>
        <v>189</v>
      </c>
    </row>
    <row r="26" spans="1:64" x14ac:dyDescent="0.2">
      <c r="A26" s="1">
        <v>18</v>
      </c>
      <c r="B26" s="1" t="s">
        <v>273</v>
      </c>
      <c r="C26" s="1" t="s">
        <v>274</v>
      </c>
      <c r="D26" s="1" t="s">
        <v>275</v>
      </c>
      <c r="E26" s="1" t="s">
        <v>40</v>
      </c>
      <c r="F26" s="1" t="s">
        <v>136</v>
      </c>
      <c r="H26" s="59">
        <v>187.5</v>
      </c>
      <c r="I26" s="59">
        <v>0</v>
      </c>
      <c r="J26" s="60">
        <f>H26+I26</f>
        <v>187.5</v>
      </c>
      <c r="K26" s="59">
        <v>6</v>
      </c>
      <c r="L26" s="59">
        <v>6.5</v>
      </c>
      <c r="M26" s="59">
        <v>9</v>
      </c>
      <c r="N26" s="61">
        <v>9</v>
      </c>
      <c r="R26" s="63">
        <f>P26+Q26</f>
        <v>0</v>
      </c>
      <c r="V26" s="64">
        <v>99</v>
      </c>
      <c r="Z26" s="66">
        <f>X26+Y26</f>
        <v>0</v>
      </c>
      <c r="AD26" s="67">
        <v>99</v>
      </c>
      <c r="BC26">
        <f>N26+V26+AD26+AL26+AT26+BB26</f>
        <v>207</v>
      </c>
      <c r="BD26">
        <f>J26+R26+Z26+AH26+AP26+AX26</f>
        <v>187.5</v>
      </c>
      <c r="BE26" s="31">
        <f>IF($O$4&gt;0,(LARGE(($N26,$V26,$AD26,$AL26,$AT26,$BB26),1)),"0")</f>
        <v>99</v>
      </c>
      <c r="BG26">
        <v>0</v>
      </c>
      <c r="BH26">
        <v>0</v>
      </c>
      <c r="BI26" s="31">
        <f>BC26-BE26-BF26</f>
        <v>108</v>
      </c>
      <c r="BJ26">
        <f>BD26-BG26-BH26</f>
        <v>187.5</v>
      </c>
    </row>
    <row r="27" spans="1:64" x14ac:dyDescent="0.2">
      <c r="A27" s="1">
        <v>19</v>
      </c>
      <c r="B27" s="1" t="s">
        <v>466</v>
      </c>
      <c r="C27" s="1" t="s">
        <v>467</v>
      </c>
      <c r="D27" s="1" t="s">
        <v>468</v>
      </c>
      <c r="E27" s="1" t="s">
        <v>40</v>
      </c>
      <c r="F27" s="1" t="s">
        <v>159</v>
      </c>
      <c r="J27" s="60">
        <f>H27+I27</f>
        <v>0</v>
      </c>
      <c r="N27" s="61">
        <v>99</v>
      </c>
      <c r="O27" s="62">
        <v>1</v>
      </c>
      <c r="P27" s="62">
        <v>187</v>
      </c>
      <c r="Q27" s="62">
        <v>0</v>
      </c>
      <c r="R27" s="63">
        <f>P27+Q27</f>
        <v>187</v>
      </c>
      <c r="S27" s="62">
        <v>6</v>
      </c>
      <c r="T27" s="62">
        <v>6.5</v>
      </c>
      <c r="U27" s="62">
        <v>10</v>
      </c>
      <c r="V27" s="64">
        <v>10</v>
      </c>
      <c r="Z27" s="66">
        <f>X27+Y27</f>
        <v>0</v>
      </c>
      <c r="AD27" s="67">
        <v>99</v>
      </c>
      <c r="BC27">
        <f>N27+V27+AD27+AL27+AT27+BB27</f>
        <v>208</v>
      </c>
      <c r="BD27">
        <f>J27+R27+Z27+AH27+AP27+AX27</f>
        <v>187</v>
      </c>
      <c r="BE27" s="31">
        <f>IF($O$4&gt;0,(LARGE(($N27,$V27,$AD27,$AL27,$AT27,$BB27),1)),"0")</f>
        <v>99</v>
      </c>
      <c r="BG27">
        <v>0</v>
      </c>
      <c r="BH27">
        <v>0</v>
      </c>
      <c r="BI27" s="31">
        <f>BC27-BE27-BF27</f>
        <v>109</v>
      </c>
      <c r="BJ27">
        <f>BD27-BG27-BH27</f>
        <v>187</v>
      </c>
    </row>
    <row r="28" spans="1:64" x14ac:dyDescent="0.2">
      <c r="A28" s="1">
        <v>20</v>
      </c>
      <c r="B28" s="1" t="s">
        <v>469</v>
      </c>
      <c r="C28" s="1" t="s">
        <v>498</v>
      </c>
      <c r="D28" s="1" t="s">
        <v>470</v>
      </c>
      <c r="E28" s="1" t="s">
        <v>40</v>
      </c>
      <c r="F28" s="1" t="s">
        <v>192</v>
      </c>
      <c r="J28" s="60">
        <f>H28+I28</f>
        <v>0</v>
      </c>
      <c r="N28" s="61">
        <v>99</v>
      </c>
      <c r="O28" s="62">
        <v>1</v>
      </c>
      <c r="P28" s="62">
        <v>181.5</v>
      </c>
      <c r="Q28" s="62">
        <v>0</v>
      </c>
      <c r="R28" s="63">
        <f>P28+Q28</f>
        <v>181.5</v>
      </c>
      <c r="S28" s="62">
        <v>5.5</v>
      </c>
      <c r="T28" s="62">
        <v>6</v>
      </c>
      <c r="U28" s="62">
        <v>13</v>
      </c>
      <c r="V28" s="64">
        <v>13</v>
      </c>
      <c r="Z28" s="66">
        <f>X28+Y28</f>
        <v>0</v>
      </c>
      <c r="AD28" s="67">
        <v>99</v>
      </c>
      <c r="BC28">
        <f>N28+V28+AD28+AL28+AT28+BB28</f>
        <v>211</v>
      </c>
      <c r="BD28">
        <f>J28+R28+Z28+AH28+AP28+AX28</f>
        <v>181.5</v>
      </c>
      <c r="BE28" s="31">
        <f>IF($O$4&gt;0,(LARGE(($N28,$V28,$AD28,$AL28,$AT28,$BB28),1)),"0")</f>
        <v>99</v>
      </c>
      <c r="BG28">
        <v>0</v>
      </c>
      <c r="BH28">
        <v>0</v>
      </c>
      <c r="BI28" s="31">
        <f>BC28-BE28-BF28</f>
        <v>112</v>
      </c>
      <c r="BJ28">
        <f>BD28-BG28-BH28</f>
        <v>181.5</v>
      </c>
    </row>
    <row r="29" spans="1:64" x14ac:dyDescent="0.2">
      <c r="A29" s="1">
        <v>21</v>
      </c>
      <c r="B29" s="1" t="s">
        <v>285</v>
      </c>
      <c r="C29" s="1" t="s">
        <v>286</v>
      </c>
      <c r="D29" s="1" t="s">
        <v>287</v>
      </c>
      <c r="E29" s="1" t="s">
        <v>40</v>
      </c>
      <c r="F29" s="1" t="s">
        <v>136</v>
      </c>
      <c r="H29" s="59">
        <v>185</v>
      </c>
      <c r="I29" s="59">
        <v>0</v>
      </c>
      <c r="J29" s="60">
        <f>H29+I29</f>
        <v>185</v>
      </c>
      <c r="K29" s="59">
        <v>6.5</v>
      </c>
      <c r="L29" s="59">
        <v>7</v>
      </c>
      <c r="M29" s="59">
        <v>13</v>
      </c>
      <c r="N29" s="61">
        <v>13</v>
      </c>
      <c r="R29" s="63">
        <f>P29+Q29</f>
        <v>0</v>
      </c>
      <c r="V29" s="64">
        <v>99</v>
      </c>
      <c r="Z29" s="66">
        <f>X29+Y29</f>
        <v>0</v>
      </c>
      <c r="AD29" s="67">
        <v>99</v>
      </c>
      <c r="BC29">
        <f>N29+V29+AD29+AL29+AT29+BB29</f>
        <v>211</v>
      </c>
      <c r="BD29">
        <f>J29+R29+Z29+AH29+AP29+AX29</f>
        <v>185</v>
      </c>
      <c r="BE29" s="31">
        <f>IF($O$4&gt;0,(LARGE(($N29,$V29,$AD29,$AL29,$AT29,$BB29),1)),"0")</f>
        <v>99</v>
      </c>
      <c r="BG29">
        <v>0</v>
      </c>
      <c r="BH29">
        <v>0</v>
      </c>
      <c r="BI29" s="31">
        <f>BC29-BE29-BF29</f>
        <v>112</v>
      </c>
      <c r="BJ29">
        <f>BD29-BG29-BH29</f>
        <v>185</v>
      </c>
    </row>
    <row r="30" spans="1:64" x14ac:dyDescent="0.2">
      <c r="A30" s="1">
        <v>22</v>
      </c>
      <c r="B30" s="1" t="s">
        <v>471</v>
      </c>
      <c r="C30" s="1" t="s">
        <v>472</v>
      </c>
      <c r="D30" s="1" t="s">
        <v>473</v>
      </c>
      <c r="E30" s="1" t="s">
        <v>40</v>
      </c>
      <c r="F30" s="1" t="s">
        <v>192</v>
      </c>
      <c r="J30" s="60">
        <f>H30+I30</f>
        <v>0</v>
      </c>
      <c r="N30" s="61">
        <v>99</v>
      </c>
      <c r="O30" s="62">
        <v>1</v>
      </c>
      <c r="P30" s="62">
        <v>174.5</v>
      </c>
      <c r="Q30" s="62">
        <v>0</v>
      </c>
      <c r="R30" s="63">
        <f>P30+Q30</f>
        <v>174.5</v>
      </c>
      <c r="S30" s="62">
        <v>5</v>
      </c>
      <c r="T30" s="62">
        <v>5.5</v>
      </c>
      <c r="U30" s="62">
        <v>14</v>
      </c>
      <c r="V30" s="64">
        <v>14</v>
      </c>
      <c r="Z30" s="66">
        <f>X30+Y30</f>
        <v>0</v>
      </c>
      <c r="AD30" s="67">
        <v>99</v>
      </c>
      <c r="BC30">
        <f>N30+V30+AD30+AL30+AT30+BB30</f>
        <v>212</v>
      </c>
      <c r="BD30">
        <f>J30+R30+Z30+AH30+AP30+AX30</f>
        <v>174.5</v>
      </c>
      <c r="BE30" s="31">
        <f>IF($O$4&gt;0,(LARGE(($N30,$V30,$AD30,$AL30,$AT30,$BB30),1)),"0")</f>
        <v>99</v>
      </c>
      <c r="BG30">
        <v>0</v>
      </c>
      <c r="BH30">
        <v>0</v>
      </c>
      <c r="BI30" s="31">
        <f>BC30-BE30-BF30</f>
        <v>113</v>
      </c>
      <c r="BJ30">
        <f>BD30-BG30-BH30</f>
        <v>174.5</v>
      </c>
    </row>
    <row r="31" spans="1:64" x14ac:dyDescent="0.2">
      <c r="A31" s="1">
        <v>23</v>
      </c>
      <c r="B31" s="1" t="s">
        <v>291</v>
      </c>
      <c r="C31" s="1" t="s">
        <v>292</v>
      </c>
      <c r="D31" s="1" t="s">
        <v>293</v>
      </c>
      <c r="E31" s="1" t="s">
        <v>40</v>
      </c>
      <c r="F31" s="1" t="s">
        <v>169</v>
      </c>
      <c r="H31" s="59">
        <v>182.5</v>
      </c>
      <c r="I31" s="59">
        <v>0</v>
      </c>
      <c r="J31" s="60">
        <f>H31+I31</f>
        <v>182.5</v>
      </c>
      <c r="K31" s="59">
        <v>6</v>
      </c>
      <c r="L31" s="59">
        <v>6.5</v>
      </c>
      <c r="M31" s="59">
        <v>15</v>
      </c>
      <c r="N31" s="61">
        <v>15</v>
      </c>
      <c r="R31" s="63">
        <f>P31+Q31</f>
        <v>0</v>
      </c>
      <c r="V31" s="64">
        <v>99</v>
      </c>
      <c r="Z31" s="66">
        <f>X31+Y31</f>
        <v>0</v>
      </c>
      <c r="AD31" s="67">
        <v>99</v>
      </c>
      <c r="BC31">
        <f>N31+V31+AD31+AL31+AT31+BB31</f>
        <v>213</v>
      </c>
      <c r="BD31">
        <f>J31+R31+Z31+AH31+AP31+AX31</f>
        <v>182.5</v>
      </c>
      <c r="BE31" s="31">
        <f>IF($O$4&gt;0,(LARGE(($N31,$V31,$AD31,$AL31,$AT31,$BB31),1)),"0")</f>
        <v>99</v>
      </c>
      <c r="BG31">
        <v>0</v>
      </c>
      <c r="BH31">
        <v>0</v>
      </c>
      <c r="BI31" s="31">
        <f>BC31-BE31-BF31</f>
        <v>114</v>
      </c>
      <c r="BJ31">
        <f>BD31-BG31-BH31</f>
        <v>182.5</v>
      </c>
    </row>
    <row r="32" spans="1:64" x14ac:dyDescent="0.2">
      <c r="A32" s="1">
        <v>24</v>
      </c>
      <c r="B32" s="1" t="s">
        <v>474</v>
      </c>
      <c r="C32" s="1" t="s">
        <v>499</v>
      </c>
      <c r="D32" s="1" t="s">
        <v>475</v>
      </c>
      <c r="E32" s="1" t="s">
        <v>40</v>
      </c>
      <c r="F32" s="1" t="s">
        <v>192</v>
      </c>
      <c r="J32" s="60">
        <f>H32+I32</f>
        <v>0</v>
      </c>
      <c r="N32" s="61">
        <v>99</v>
      </c>
      <c r="O32" s="62">
        <v>1</v>
      </c>
      <c r="P32" s="62">
        <v>0</v>
      </c>
      <c r="Q32" s="62">
        <v>0</v>
      </c>
      <c r="R32" s="63">
        <f>P32+Q32</f>
        <v>0</v>
      </c>
      <c r="U32" s="62">
        <v>17</v>
      </c>
      <c r="V32" s="64">
        <v>90</v>
      </c>
      <c r="Z32" s="66">
        <f>X32+Y32</f>
        <v>0</v>
      </c>
      <c r="AD32" s="67">
        <v>99</v>
      </c>
      <c r="BC32">
        <f>N32+V32+AD32+AL32+AT32+BB32</f>
        <v>288</v>
      </c>
      <c r="BD32">
        <f>J32+R32+Z32+AH32+AP32+AX32</f>
        <v>0</v>
      </c>
      <c r="BE32" s="31">
        <f>IF($O$4&gt;0,(LARGE(($N32,$V32,$AD32,$AL32,$AT32,$BB32),1)),"0")</f>
        <v>99</v>
      </c>
      <c r="BG32">
        <v>0</v>
      </c>
      <c r="BH32">
        <v>0</v>
      </c>
      <c r="BI32" s="31">
        <f>BC32-BE32-BF32</f>
        <v>189</v>
      </c>
      <c r="BJ32">
        <f>BD32-BG32-BH32</f>
        <v>0</v>
      </c>
    </row>
  </sheetData>
  <sheetProtection sheet="1" objects="1" scenarios="1"/>
  <sortState xmlns:xlrd2="http://schemas.microsoft.com/office/spreadsheetml/2017/richdata2" ref="A9:XFD33">
    <sortCondition ref="BI9"/>
  </sortState>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H9:I65346 AV9:AW65346 P9:Q65346 X9:Y65346 AF9:AG65346 AN9:AO65346">
    <cfRule type="cellIs" dxfId="7" priority="1" stopIfTrue="1" operator="greaterThanOrEqual">
      <formula>$BL$6</formula>
    </cfRule>
  </conditionalFormatting>
  <dataValidations count="9">
    <dataValidation type="whole" allowBlank="1" showInputMessage="1" showErrorMessage="1" sqref="O3:V3" xr:uid="{00000000-0002-0000-0200-000000000000}">
      <formula1>0</formula1>
      <formula2>99</formula2>
    </dataValidation>
    <dataValidation type="whole" operator="lessThanOrEqual" allowBlank="1" showInputMessage="1" showErrorMessage="1" sqref="BL5" xr:uid="{00000000-0002-0000-0200-000001000000}">
      <formula1>99</formula1>
    </dataValidation>
    <dataValidation type="whole" operator="lessThanOrEqual" allowBlank="1" showInputMessage="1" showErrorMessage="1" sqref="BL6" xr:uid="{00000000-0002-0000-0200-000002000000}">
      <formula1>400</formula1>
    </dataValidation>
    <dataValidation type="whole" allowBlank="1" showInputMessage="1" showErrorMessage="1" sqref="M1:N2 U1:V2 BA1:BB2 AS1:AT2 AK1:AL2 AC1:AD2 M8:N65346 AC8:AD65346 U8:V65346 AK8:AL65346 AS8:AT65346 BA8:BB65346" xr:uid="{00000000-0002-0000-0200-000003000000}">
      <formula1>0</formula1>
      <formula2>999</formula2>
    </dataValidation>
    <dataValidation type="decimal" allowBlank="1" showInputMessage="1" showErrorMessage="1" sqref="K1:L2 S1:T2 AY1:AZ2 AQ1:AR2 AI1:AJ2 AA1:AB2 K8:L65346 AA8:AB65346 S8:T65346 AI8:AJ65346 AQ8:AR65346 AY8:AZ65346" xr:uid="{00000000-0002-0000-0200-000004000000}">
      <formula1>0</formula1>
      <formula2>99</formula2>
    </dataValidation>
    <dataValidation type="decimal" allowBlank="1" showInputMessage="1" showErrorMessage="1" sqref="H1:I2 P1:Q2 AV1:AW2 AN1:AO2 AF1:AG2 X1:Y2 H8:I65346 X8:Y65346 P8:Q65346 AF8:AG65346 AN8:AO65346 AV8:AW65346" xr:uid="{00000000-0002-0000-0200-000005000000}">
      <formula1>0</formula1>
      <formula2>400</formula2>
    </dataValidation>
    <dataValidation operator="lessThanOrEqual" allowBlank="1" showInputMessage="1" showErrorMessage="1" sqref="BC9:BE32 AH8 AP8 AX8 J8:J32 J1:J2 R1:R2 AX1:AX2 AP1:AP2 AH1:AH2 Z1:Z2 BC1:BK8 BL1:BL4 BL7:BL8 Z8:Z32 R8:R32 BI9:BJ32" xr:uid="{00000000-0002-0000-0200-000006000000}"/>
    <dataValidation type="list" allowBlank="1" showInputMessage="1" showErrorMessage="1" sqref="BM1:BM2 BM9:BM65346" xr:uid="{00000000-0002-0000-0200-000007000000}">
      <formula1>"ja,nee"</formula1>
    </dataValidation>
    <dataValidation type="decimal" operator="lessThanOrEqual" allowBlank="1" showInputMessage="1" showErrorMessage="1" sqref="BK9:BL32 BC33:BL65346 Z33:Z65346 R33:R65346 AH9:AH65346 AP9:AP65346 AX9:AX65346 J33:J65346 BG9:BH32" xr:uid="{00000000-0002-0000-02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41"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266242"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66243"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266244"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266245"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266246" r:id="rId9" name="Button 6">
              <controlPr defaultSize="0" print="0" autoFill="0" autoPict="0" macro="[0]!verbergen">
                <anchor moveWithCells="1" sizeWithCells="1">
                  <from>
                    <xdr:col>64</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266247"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66248"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266249"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266250" r:id="rId13" name="Button 10">
              <controlPr defaultSize="0" print="0" autoFill="0" autoPict="0" macro="[0]!Sort_Pl_Punten_4">
                <anchor moveWithCells="1" sizeWithCells="1">
                  <from>
                    <xdr:col>37</xdr:col>
                    <xdr:colOff>19050</xdr:colOff>
                    <xdr:row>7</xdr:row>
                    <xdr:rowOff>0</xdr:rowOff>
                  </from>
                  <to>
                    <xdr:col>37</xdr:col>
                    <xdr:colOff>238125</xdr:colOff>
                    <xdr:row>7</xdr:row>
                    <xdr:rowOff>314325</xdr:rowOff>
                  </to>
                </anchor>
              </controlPr>
            </control>
          </mc:Choice>
        </mc:AlternateContent>
        <mc:AlternateContent xmlns:mc="http://schemas.openxmlformats.org/markup-compatibility/2006">
          <mc:Choice Requires="x14">
            <control shapeId="266251" r:id="rId14" name="Button 11">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266252" r:id="rId15" name="Button 12">
              <controlPr defaultSize="0" print="0" autoFill="0" autoPict="0" macro="[0]!Sort_Totaal_Punten">
                <anchor moveWithCells="1" sizeWithCells="1">
                  <from>
                    <xdr:col>61</xdr:col>
                    <xdr:colOff>0</xdr:colOff>
                    <xdr:row>7</xdr:row>
                    <xdr:rowOff>28575</xdr:rowOff>
                  </from>
                  <to>
                    <xdr:col>61</xdr:col>
                    <xdr:colOff>0</xdr:colOff>
                    <xdr:row>8</xdr:row>
                    <xdr:rowOff>0</xdr:rowOff>
                  </to>
                </anchor>
              </controlPr>
            </control>
          </mc:Choice>
        </mc:AlternateContent>
        <mc:AlternateContent xmlns:mc="http://schemas.openxmlformats.org/markup-compatibility/2006">
          <mc:Choice Requires="x14">
            <control shapeId="266253" r:id="rId16" name="Button 13">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266254" r:id="rId17" name="Button 14">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266255" r:id="rId18" name="Button 15">
              <controlPr defaultSize="0" print="0" autoFill="0" autoPict="0" macro="[0]!Sort_Pl_Punten_5">
                <anchor moveWithCells="1" sizeWithCells="1">
                  <from>
                    <xdr:col>45</xdr:col>
                    <xdr:colOff>9525</xdr:colOff>
                    <xdr:row>7</xdr:row>
                    <xdr:rowOff>9525</xdr:rowOff>
                  </from>
                  <to>
                    <xdr:col>45</xdr:col>
                    <xdr:colOff>247650</xdr:colOff>
                    <xdr:row>8</xdr:row>
                    <xdr:rowOff>0</xdr:rowOff>
                  </to>
                </anchor>
              </controlPr>
            </control>
          </mc:Choice>
        </mc:AlternateContent>
        <mc:AlternateContent xmlns:mc="http://schemas.openxmlformats.org/markup-compatibility/2006">
          <mc:Choice Requires="x14">
            <control shapeId="266256" r:id="rId19" name="Button 16">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266257" r:id="rId20" name="Button 17">
              <controlPr defaultSize="0" print="0" autoFill="0" autoPict="0" macro="[0]!Sort_Pl_Punten_6">
                <anchor moveWithCells="1" sizeWithCells="1">
                  <from>
                    <xdr:col>53</xdr:col>
                    <xdr:colOff>19050</xdr:colOff>
                    <xdr:row>7</xdr:row>
                    <xdr:rowOff>9525</xdr:rowOff>
                  </from>
                  <to>
                    <xdr:col>53</xdr:col>
                    <xdr:colOff>247650</xdr:colOff>
                    <xdr:row>8</xdr:row>
                    <xdr:rowOff>0</xdr:rowOff>
                  </to>
                </anchor>
              </controlPr>
            </control>
          </mc:Choice>
        </mc:AlternateContent>
        <mc:AlternateContent xmlns:mc="http://schemas.openxmlformats.org/markup-compatibility/2006">
          <mc:Choice Requires="x14">
            <control shapeId="266258" r:id="rId21" name="Button 18">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266259" r:id="rId22" name="Button 19">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266260" r:id="rId23" name="Button 20">
              <controlPr defaultSize="0" print="0" autoFill="0" autoPict="0" macro="[0]!Verberg_Ex_Aequo_3">
                <anchor moveWithCells="1" sizeWithCells="1">
                  <from>
                    <xdr:col>26</xdr:col>
                    <xdr:colOff>47625</xdr:colOff>
                    <xdr:row>7</xdr:row>
                    <xdr:rowOff>9525</xdr:rowOff>
                  </from>
                  <to>
                    <xdr:col>27</xdr:col>
                    <xdr:colOff>219075</xdr:colOff>
                    <xdr:row>7</xdr:row>
                    <xdr:rowOff>304800</xdr:rowOff>
                  </to>
                </anchor>
              </controlPr>
            </control>
          </mc:Choice>
        </mc:AlternateContent>
        <mc:AlternateContent xmlns:mc="http://schemas.openxmlformats.org/markup-compatibility/2006">
          <mc:Choice Requires="x14">
            <control shapeId="266261" r:id="rId24" name="Button 21">
              <controlPr defaultSize="0" print="0" autoFill="0" autoPict="0" macro="[0]!Verberg_Ex_Aequo_4">
                <anchor moveWithCells="1" sizeWithCells="1">
                  <from>
                    <xdr:col>30</xdr:col>
                    <xdr:colOff>0</xdr:colOff>
                    <xdr:row>7</xdr:row>
                    <xdr:rowOff>0</xdr:rowOff>
                  </from>
                  <to>
                    <xdr:col>35</xdr:col>
                    <xdr:colOff>209550</xdr:colOff>
                    <xdr:row>7</xdr:row>
                    <xdr:rowOff>314325</xdr:rowOff>
                  </to>
                </anchor>
              </controlPr>
            </control>
          </mc:Choice>
        </mc:AlternateContent>
        <mc:AlternateContent xmlns:mc="http://schemas.openxmlformats.org/markup-compatibility/2006">
          <mc:Choice Requires="x14">
            <control shapeId="266262" r:id="rId25" name="Button 22">
              <controlPr defaultSize="0" print="0" autoFill="0" autoPict="0" macro="[0]!Verberg_Ex_Aequo_5">
                <anchor moveWithCells="1" sizeWithCells="1">
                  <from>
                    <xdr:col>38</xdr:col>
                    <xdr:colOff>0</xdr:colOff>
                    <xdr:row>7</xdr:row>
                    <xdr:rowOff>9525</xdr:rowOff>
                  </from>
                  <to>
                    <xdr:col>38</xdr:col>
                    <xdr:colOff>0</xdr:colOff>
                    <xdr:row>8</xdr:row>
                    <xdr:rowOff>0</xdr:rowOff>
                  </to>
                </anchor>
              </controlPr>
            </control>
          </mc:Choice>
        </mc:AlternateContent>
        <mc:AlternateContent xmlns:mc="http://schemas.openxmlformats.org/markup-compatibility/2006">
          <mc:Choice Requires="x14">
            <control shapeId="266263" r:id="rId26" name="Button 23">
              <controlPr defaultSize="0" print="0" autoFill="0" autoPict="0" macro="[0]!Verberg_Ex_Aequo_6">
                <anchor moveWithCells="1" sizeWithCells="1">
                  <from>
                    <xdr:col>46</xdr:col>
                    <xdr:colOff>0</xdr:colOff>
                    <xdr:row>7</xdr:row>
                    <xdr:rowOff>0</xdr:rowOff>
                  </from>
                  <to>
                    <xdr:col>46</xdr:col>
                    <xdr:colOff>0</xdr:colOff>
                    <xdr:row>7</xdr:row>
                    <xdr:rowOff>314325</xdr:rowOff>
                  </to>
                </anchor>
              </controlPr>
            </control>
          </mc:Choice>
        </mc:AlternateContent>
        <mc:AlternateContent xmlns:mc="http://schemas.openxmlformats.org/markup-compatibility/2006">
          <mc:Choice Requires="x14">
            <control shapeId="266264" r:id="rId27" name="Button 24">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266265" r:id="rId28" name="Button 25">
              <controlPr defaultSize="0" print="0" autoFill="0" autoPict="0" macro="[0]!Verberg_Ex_Aequo_5">
                <anchor moveWithCells="1" sizeWithCells="1">
                  <from>
                    <xdr:col>38</xdr:col>
                    <xdr:colOff>0</xdr:colOff>
                    <xdr:row>7</xdr:row>
                    <xdr:rowOff>0</xdr:rowOff>
                  </from>
                  <to>
                    <xdr:col>43</xdr:col>
                    <xdr:colOff>200025</xdr:colOff>
                    <xdr:row>7</xdr:row>
                    <xdr:rowOff>314325</xdr:rowOff>
                  </to>
                </anchor>
              </controlPr>
            </control>
          </mc:Choice>
        </mc:AlternateContent>
        <mc:AlternateContent xmlns:mc="http://schemas.openxmlformats.org/markup-compatibility/2006">
          <mc:Choice Requires="x14">
            <control shapeId="266266" r:id="rId29" name="Button 26">
              <controlPr defaultSize="0" print="0" autoFill="0" autoPict="0" macro="[0]!Verberg_Ex_Aequo_6">
                <anchor moveWithCells="1" sizeWithCells="1">
                  <from>
                    <xdr:col>46</xdr:col>
                    <xdr:colOff>0</xdr:colOff>
                    <xdr:row>7</xdr:row>
                    <xdr:rowOff>0</xdr:rowOff>
                  </from>
                  <to>
                    <xdr:col>51</xdr:col>
                    <xdr:colOff>200025</xdr:colOff>
                    <xdr:row>7</xdr:row>
                    <xdr:rowOff>314325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72"/>
  <dimension ref="A1:BN38"/>
  <sheetViews>
    <sheetView workbookViewId="0">
      <pane xSplit="5" ySplit="8" topLeftCell="F9" activePane="bottomRight" state="frozen"/>
      <selection pane="topRight" activeCell="C5" sqref="C5:E5"/>
      <selection pane="bottomLeft" activeCell="C5" sqref="C5:E5"/>
      <selection pane="bottomRight" activeCell="BN14" sqref="BN14"/>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hidden="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5.5703125" style="1" customWidth="1"/>
    <col min="66" max="66" width="17.28515625" style="1" customWidth="1"/>
  </cols>
  <sheetData>
    <row r="1" spans="1:66" x14ac:dyDescent="0.2">
      <c r="A1" s="111" t="s">
        <v>1</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c r="AH1" s="112"/>
      <c r="AI1" s="112"/>
      <c r="AJ1" s="112"/>
      <c r="AK1" s="112"/>
      <c r="AL1" s="112"/>
      <c r="AM1" s="112"/>
      <c r="AN1" s="112"/>
      <c r="AO1" s="112"/>
      <c r="AP1" s="112"/>
      <c r="AQ1" s="112"/>
      <c r="AR1" s="112"/>
      <c r="AS1" s="112"/>
      <c r="AT1" s="112"/>
      <c r="AU1" s="112"/>
      <c r="AV1" s="112"/>
      <c r="AW1" s="112"/>
      <c r="AX1" s="112"/>
      <c r="AY1" s="112"/>
      <c r="AZ1" s="112"/>
      <c r="BA1" s="112"/>
      <c r="BB1" s="112"/>
      <c r="BC1" s="112"/>
      <c r="BD1" s="112"/>
      <c r="BE1" s="112"/>
      <c r="BF1" s="112"/>
      <c r="BG1" s="112"/>
      <c r="BH1" s="112"/>
      <c r="BI1" s="112"/>
      <c r="BJ1" s="112"/>
      <c r="BK1" s="112"/>
      <c r="BL1" s="112"/>
      <c r="BM1" s="112"/>
      <c r="BN1" s="113"/>
    </row>
    <row r="2" spans="1:66" ht="12.75" hidden="1" customHeight="1" x14ac:dyDescent="0.2">
      <c r="A2" s="7"/>
      <c r="B2" s="7"/>
      <c r="C2" s="7">
        <v>1</v>
      </c>
      <c r="D2" s="7">
        <f>FLOOR((C2+3)/4,1)</f>
        <v>1</v>
      </c>
      <c r="E2" s="7"/>
      <c r="F2" s="7"/>
      <c r="G2" s="58"/>
      <c r="H2" s="58">
        <v>192</v>
      </c>
      <c r="I2" s="60">
        <v>190</v>
      </c>
      <c r="J2" s="60">
        <f>H2+I2</f>
        <v>382</v>
      </c>
      <c r="K2" s="60"/>
      <c r="L2" s="60"/>
      <c r="M2" s="60"/>
      <c r="N2" s="70">
        <v>1</v>
      </c>
      <c r="O2" s="63"/>
      <c r="P2" s="63">
        <v>193</v>
      </c>
      <c r="Q2" s="63">
        <v>193</v>
      </c>
      <c r="R2" s="63">
        <f>P2+Q2</f>
        <v>386</v>
      </c>
      <c r="S2" s="63"/>
      <c r="T2" s="63"/>
      <c r="U2" s="63"/>
      <c r="V2" s="71">
        <v>2</v>
      </c>
      <c r="W2" s="66"/>
      <c r="X2" s="66">
        <v>198</v>
      </c>
      <c r="Y2" s="66">
        <v>198</v>
      </c>
      <c r="Z2" s="66">
        <f>X2+Y2</f>
        <v>396</v>
      </c>
      <c r="AA2" s="66"/>
      <c r="AB2" s="66"/>
      <c r="AC2" s="66"/>
      <c r="AD2" s="72">
        <v>3</v>
      </c>
      <c r="AE2" s="63"/>
      <c r="AF2" s="63">
        <v>177</v>
      </c>
      <c r="AG2" s="63">
        <v>177</v>
      </c>
      <c r="AH2" s="63">
        <f>AF2+AG2</f>
        <v>354</v>
      </c>
      <c r="AI2" s="63"/>
      <c r="AJ2" s="63"/>
      <c r="AK2" s="63"/>
      <c r="AL2" s="71">
        <v>4</v>
      </c>
      <c r="AM2" s="66"/>
      <c r="AN2" s="66">
        <v>178</v>
      </c>
      <c r="AO2" s="66">
        <v>178</v>
      </c>
      <c r="AP2" s="66">
        <f>AN2+AO2</f>
        <v>356</v>
      </c>
      <c r="AQ2" s="66"/>
      <c r="AR2" s="66"/>
      <c r="AS2" s="66"/>
      <c r="AT2" s="72">
        <v>5</v>
      </c>
      <c r="AU2" s="63"/>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N2"/>
    </row>
    <row r="3" spans="1:66" x14ac:dyDescent="0.2">
      <c r="A3" s="92" t="s">
        <v>2</v>
      </c>
      <c r="B3" s="94"/>
      <c r="C3" s="89" t="str">
        <f>Instellingen!B3</f>
        <v>kring de Oude IJssel</v>
      </c>
      <c r="D3" s="90"/>
      <c r="E3" s="91"/>
      <c r="F3" s="92" t="s">
        <v>3</v>
      </c>
      <c r="G3" s="93"/>
      <c r="H3" s="93"/>
      <c r="I3" s="93"/>
      <c r="J3" s="93"/>
      <c r="K3" s="93"/>
      <c r="L3" s="93"/>
      <c r="M3" s="93"/>
      <c r="N3" s="94"/>
      <c r="O3" s="114">
        <v>7</v>
      </c>
      <c r="P3" s="115"/>
      <c r="Q3" s="115"/>
      <c r="R3" s="115"/>
      <c r="S3" s="115"/>
      <c r="T3" s="115"/>
      <c r="U3" s="115"/>
      <c r="V3" s="116"/>
      <c r="W3" s="117"/>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19"/>
      <c r="BC3" s="92" t="s">
        <v>4</v>
      </c>
      <c r="BD3" s="93"/>
      <c r="BE3" s="93"/>
      <c r="BF3" s="93"/>
      <c r="BG3" s="93"/>
      <c r="BH3" s="93"/>
      <c r="BI3" s="93"/>
      <c r="BJ3" s="93"/>
      <c r="BK3" s="94"/>
      <c r="BL3" s="19">
        <f>Instellingen!B6</f>
        <v>3</v>
      </c>
      <c r="BM3" s="117"/>
      <c r="BN3" s="118"/>
    </row>
    <row r="4" spans="1:66" x14ac:dyDescent="0.2">
      <c r="A4" s="92" t="s">
        <v>5</v>
      </c>
      <c r="B4" s="94"/>
      <c r="C4" s="126" t="s">
        <v>41</v>
      </c>
      <c r="D4" s="90"/>
      <c r="E4" s="91"/>
      <c r="F4" s="92" t="s">
        <v>7</v>
      </c>
      <c r="G4" s="93"/>
      <c r="H4" s="93"/>
      <c r="I4" s="93"/>
      <c r="J4" s="93"/>
      <c r="K4" s="93"/>
      <c r="L4" s="93"/>
      <c r="M4" s="93"/>
      <c r="N4" s="94"/>
      <c r="O4" s="89">
        <f>Instellingen!B7</f>
        <v>1</v>
      </c>
      <c r="P4" s="90"/>
      <c r="Q4" s="90"/>
      <c r="R4" s="90"/>
      <c r="S4" s="90"/>
      <c r="T4" s="90"/>
      <c r="U4" s="90"/>
      <c r="V4" s="91"/>
      <c r="W4" s="120"/>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2"/>
      <c r="BC4" s="92"/>
      <c r="BD4" s="93"/>
      <c r="BE4" s="93"/>
      <c r="BF4" s="93"/>
      <c r="BG4" s="93"/>
      <c r="BH4" s="93"/>
      <c r="BI4" s="93"/>
      <c r="BJ4" s="93"/>
      <c r="BK4" s="94"/>
      <c r="BL4" s="19"/>
      <c r="BM4" s="120"/>
      <c r="BN4" s="121"/>
    </row>
    <row r="5" spans="1:66" x14ac:dyDescent="0.2">
      <c r="A5" s="92" t="s">
        <v>8</v>
      </c>
      <c r="B5" s="94"/>
      <c r="C5" s="126"/>
      <c r="D5" s="90"/>
      <c r="E5" s="91"/>
      <c r="F5" s="92" t="s">
        <v>9</v>
      </c>
      <c r="G5" s="93"/>
      <c r="H5" s="93"/>
      <c r="I5" s="93"/>
      <c r="J5" s="93"/>
      <c r="K5" s="93"/>
      <c r="L5" s="93"/>
      <c r="M5" s="93"/>
      <c r="N5" s="94"/>
      <c r="O5" s="89">
        <f>Instellingen!B5</f>
        <v>99</v>
      </c>
      <c r="P5" s="90"/>
      <c r="Q5" s="90"/>
      <c r="R5" s="90"/>
      <c r="S5" s="90"/>
      <c r="T5" s="90"/>
      <c r="U5" s="90"/>
      <c r="V5" s="91"/>
      <c r="W5" s="123"/>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24"/>
      <c r="AY5" s="124"/>
      <c r="AZ5" s="124"/>
      <c r="BA5" s="124"/>
      <c r="BB5" s="125"/>
      <c r="BC5" s="92" t="s">
        <v>10</v>
      </c>
      <c r="BD5" s="93"/>
      <c r="BE5" s="93"/>
      <c r="BF5" s="93"/>
      <c r="BG5" s="93"/>
      <c r="BH5" s="93"/>
      <c r="BI5" s="93"/>
      <c r="BJ5" s="93"/>
      <c r="BK5" s="94"/>
      <c r="BL5" s="6">
        <v>2</v>
      </c>
      <c r="BM5" s="120"/>
      <c r="BN5" s="121"/>
    </row>
    <row r="6" spans="1:66" ht="12.75" customHeight="1" x14ac:dyDescent="0.2">
      <c r="A6" s="95"/>
      <c r="B6" s="95"/>
      <c r="C6" s="95"/>
      <c r="D6" s="95"/>
      <c r="E6" s="96"/>
      <c r="F6" s="57" t="s">
        <v>11</v>
      </c>
      <c r="G6" s="99" t="str">
        <f>Instellingen!B36</f>
        <v>HC Lathum</v>
      </c>
      <c r="H6" s="100"/>
      <c r="I6" s="100"/>
      <c r="J6" s="100"/>
      <c r="K6" s="100"/>
      <c r="L6" s="100"/>
      <c r="M6" s="100"/>
      <c r="N6" s="101"/>
      <c r="O6" s="102" t="str">
        <f>Instellingen!B37</f>
        <v>Beek</v>
      </c>
      <c r="P6" s="103"/>
      <c r="Q6" s="103"/>
      <c r="R6" s="103"/>
      <c r="S6" s="103"/>
      <c r="T6" s="103"/>
      <c r="U6" s="103"/>
      <c r="V6" s="104"/>
      <c r="W6" s="105" t="str">
        <f>Instellingen!B38</f>
        <v>Dinxperlo</v>
      </c>
      <c r="X6" s="106"/>
      <c r="Y6" s="106"/>
      <c r="Z6" s="106"/>
      <c r="AA6" s="106"/>
      <c r="AB6" s="106"/>
      <c r="AC6" s="106"/>
      <c r="AD6" s="107"/>
      <c r="AE6" s="102">
        <f>Instellingen!B39</f>
        <v>0</v>
      </c>
      <c r="AF6" s="103"/>
      <c r="AG6" s="103"/>
      <c r="AH6" s="103"/>
      <c r="AI6" s="103"/>
      <c r="AJ6" s="103"/>
      <c r="AK6" s="103"/>
      <c r="AL6" s="104"/>
      <c r="AM6" s="105">
        <f>Instellingen!B40</f>
        <v>0</v>
      </c>
      <c r="AN6" s="106"/>
      <c r="AO6" s="106"/>
      <c r="AP6" s="106"/>
      <c r="AQ6" s="106"/>
      <c r="AR6" s="106"/>
      <c r="AS6" s="106"/>
      <c r="AT6" s="107"/>
      <c r="AU6" s="102">
        <f>Instellingen!B41</f>
        <v>0</v>
      </c>
      <c r="AV6" s="103"/>
      <c r="AW6" s="103"/>
      <c r="AX6" s="103"/>
      <c r="AY6" s="103"/>
      <c r="AZ6" s="103"/>
      <c r="BA6" s="103"/>
      <c r="BB6" s="104"/>
      <c r="BC6" s="92" t="s">
        <v>12</v>
      </c>
      <c r="BD6" s="93"/>
      <c r="BE6" s="93"/>
      <c r="BF6" s="93"/>
      <c r="BG6" s="93"/>
      <c r="BH6" s="94"/>
      <c r="BI6" s="35" t="s">
        <v>13</v>
      </c>
      <c r="BJ6" s="56"/>
      <c r="BK6" s="36"/>
      <c r="BL6" s="26">
        <v>180</v>
      </c>
      <c r="BM6" s="120"/>
      <c r="BN6" s="121"/>
    </row>
    <row r="7" spans="1:66" ht="12.75" customHeight="1" x14ac:dyDescent="0.2">
      <c r="A7" s="97"/>
      <c r="B7" s="97"/>
      <c r="C7" s="97"/>
      <c r="D7" s="97"/>
      <c r="E7" s="98"/>
      <c r="F7" s="57" t="s">
        <v>14</v>
      </c>
      <c r="G7" s="108" t="str">
        <f>Instellingen!C36</f>
        <v>25/26 april</v>
      </c>
      <c r="H7" s="109"/>
      <c r="I7" s="109"/>
      <c r="J7" s="109"/>
      <c r="K7" s="109"/>
      <c r="L7" s="109"/>
      <c r="M7" s="109"/>
      <c r="N7" s="110"/>
      <c r="O7" s="102" t="str">
        <f>Instellingen!C37</f>
        <v>16/17 mei</v>
      </c>
      <c r="P7" s="103"/>
      <c r="Q7" s="103"/>
      <c r="R7" s="103"/>
      <c r="S7" s="103"/>
      <c r="T7" s="103"/>
      <c r="U7" s="103"/>
      <c r="V7" s="104"/>
      <c r="W7" s="105" t="str">
        <f>Instellingen!C38</f>
        <v>13/14 juni</v>
      </c>
      <c r="X7" s="106"/>
      <c r="Y7" s="106"/>
      <c r="Z7" s="106"/>
      <c r="AA7" s="106"/>
      <c r="AB7" s="106"/>
      <c r="AC7" s="106"/>
      <c r="AD7" s="107"/>
      <c r="AE7" s="102">
        <f>Instellingen!C39</f>
        <v>0</v>
      </c>
      <c r="AF7" s="103"/>
      <c r="AG7" s="103"/>
      <c r="AH7" s="103"/>
      <c r="AI7" s="103"/>
      <c r="AJ7" s="103"/>
      <c r="AK7" s="103"/>
      <c r="AL7" s="104"/>
      <c r="AM7" s="105">
        <f>Instellingen!C40</f>
        <v>0</v>
      </c>
      <c r="AN7" s="106"/>
      <c r="AO7" s="106"/>
      <c r="AP7" s="106"/>
      <c r="AQ7" s="106"/>
      <c r="AR7" s="106"/>
      <c r="AS7" s="106"/>
      <c r="AT7" s="107"/>
      <c r="AU7" s="102" t="str">
        <f>Instellingen!C41</f>
        <v xml:space="preserve"> </v>
      </c>
      <c r="AV7" s="103"/>
      <c r="AW7" s="103"/>
      <c r="AX7" s="103"/>
      <c r="AY7" s="103"/>
      <c r="AZ7" s="103"/>
      <c r="BA7" s="103"/>
      <c r="BB7" s="104"/>
      <c r="BC7" s="68" t="s">
        <v>15</v>
      </c>
      <c r="BD7" s="3" t="s">
        <v>15</v>
      </c>
      <c r="BE7" s="8" t="s">
        <v>16</v>
      </c>
      <c r="BF7" s="8" t="s">
        <v>16</v>
      </c>
      <c r="BG7" s="8" t="s">
        <v>16</v>
      </c>
      <c r="BH7" s="8" t="s">
        <v>16</v>
      </c>
      <c r="BI7" s="30" t="s">
        <v>17</v>
      </c>
      <c r="BJ7" s="28" t="s">
        <v>17</v>
      </c>
      <c r="BK7" s="9"/>
      <c r="BL7" s="3"/>
      <c r="BM7" s="123"/>
      <c r="BN7" s="124"/>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5" t="s">
        <v>38</v>
      </c>
      <c r="BN8" s="2" t="s">
        <v>39</v>
      </c>
    </row>
    <row r="9" spans="1:66" x14ac:dyDescent="0.2">
      <c r="A9" s="1">
        <v>1</v>
      </c>
      <c r="B9" s="1" t="s">
        <v>344</v>
      </c>
      <c r="C9" s="1" t="s">
        <v>345</v>
      </c>
      <c r="D9" s="1" t="s">
        <v>346</v>
      </c>
      <c r="E9" s="1" t="s">
        <v>41</v>
      </c>
      <c r="F9" s="1" t="s">
        <v>132</v>
      </c>
      <c r="H9" s="59">
        <v>217</v>
      </c>
      <c r="I9" s="59">
        <v>0</v>
      </c>
      <c r="J9" s="60">
        <f>H9+I9</f>
        <v>217</v>
      </c>
      <c r="K9" s="59">
        <v>7</v>
      </c>
      <c r="L9" s="59">
        <v>8</v>
      </c>
      <c r="M9" s="59">
        <v>1</v>
      </c>
      <c r="N9" s="61">
        <v>1</v>
      </c>
      <c r="O9" s="62">
        <v>1</v>
      </c>
      <c r="P9" s="62">
        <v>204</v>
      </c>
      <c r="Q9" s="62">
        <v>0</v>
      </c>
      <c r="R9" s="63">
        <f>P9+Q9</f>
        <v>204</v>
      </c>
      <c r="S9" s="62">
        <v>6.5</v>
      </c>
      <c r="T9" s="62">
        <v>6.5</v>
      </c>
      <c r="U9" s="62">
        <v>2</v>
      </c>
      <c r="V9" s="64">
        <v>2</v>
      </c>
      <c r="X9" s="65">
        <v>207.5</v>
      </c>
      <c r="Y9" s="65">
        <v>0</v>
      </c>
      <c r="Z9" s="66">
        <f>X9+Y9</f>
        <v>207.5</v>
      </c>
      <c r="AA9" s="65">
        <v>7</v>
      </c>
      <c r="AB9" s="65">
        <v>7</v>
      </c>
      <c r="AC9" s="65">
        <v>2</v>
      </c>
      <c r="AD9" s="67">
        <v>2</v>
      </c>
      <c r="BC9">
        <f>N9+V9+AD9+AL9+AT9+BB9</f>
        <v>5</v>
      </c>
      <c r="BD9">
        <f>J9+R9+Z9+AH9+AP9+AX9</f>
        <v>628.5</v>
      </c>
      <c r="BE9" s="31">
        <f>IF($O$4&gt;0,(LARGE(($N9,$V9,$AD9,$AL9,$AT9,$BB9),1)),"0")</f>
        <v>2</v>
      </c>
      <c r="BG9">
        <v>204</v>
      </c>
      <c r="BH9">
        <v>0</v>
      </c>
      <c r="BI9" s="31">
        <f>BC9-BE9-BF9</f>
        <v>3</v>
      </c>
      <c r="BJ9">
        <f>BD9-BG9-BH9</f>
        <v>424.5</v>
      </c>
      <c r="BK9" s="1">
        <v>1</v>
      </c>
      <c r="BN9" s="88" t="s">
        <v>501</v>
      </c>
    </row>
    <row r="10" spans="1:66" x14ac:dyDescent="0.2">
      <c r="A10" s="1">
        <v>2</v>
      </c>
      <c r="B10" s="1" t="s">
        <v>350</v>
      </c>
      <c r="C10" s="1" t="s">
        <v>351</v>
      </c>
      <c r="D10" s="1" t="s">
        <v>352</v>
      </c>
      <c r="E10" s="1" t="s">
        <v>41</v>
      </c>
      <c r="F10" s="1" t="s">
        <v>136</v>
      </c>
      <c r="H10" s="59">
        <v>202</v>
      </c>
      <c r="I10" s="59">
        <v>0</v>
      </c>
      <c r="J10" s="60">
        <f>H10+I10</f>
        <v>202</v>
      </c>
      <c r="K10" s="59">
        <v>7</v>
      </c>
      <c r="L10" s="59">
        <v>7.5</v>
      </c>
      <c r="M10" s="59">
        <v>4</v>
      </c>
      <c r="N10" s="61">
        <v>4</v>
      </c>
      <c r="O10" s="62">
        <v>1</v>
      </c>
      <c r="P10" s="62">
        <v>197.5</v>
      </c>
      <c r="Q10" s="62">
        <v>0</v>
      </c>
      <c r="R10" s="63">
        <f>P10+Q10</f>
        <v>197.5</v>
      </c>
      <c r="S10" s="62">
        <v>6</v>
      </c>
      <c r="T10" s="62">
        <v>6.5</v>
      </c>
      <c r="U10" s="62">
        <v>4</v>
      </c>
      <c r="V10" s="64">
        <v>4</v>
      </c>
      <c r="X10" s="65">
        <v>211</v>
      </c>
      <c r="Y10" s="65">
        <v>0</v>
      </c>
      <c r="Z10" s="66">
        <f>X10+Y10</f>
        <v>211</v>
      </c>
      <c r="AA10" s="65">
        <v>7</v>
      </c>
      <c r="AB10" s="65">
        <v>7.5</v>
      </c>
      <c r="AC10" s="65">
        <v>1</v>
      </c>
      <c r="AD10" s="67">
        <v>1</v>
      </c>
      <c r="BC10">
        <f>N10+V10+AD10+AL10+AT10+BB10</f>
        <v>9</v>
      </c>
      <c r="BD10">
        <f>J10+R10+Z10+AH10+AP10+AX10</f>
        <v>610.5</v>
      </c>
      <c r="BE10" s="31">
        <f>IF($O$4&gt;0,(LARGE(($N10,$V10,$AD10,$AL10,$AT10,$BB10),1)),"0")</f>
        <v>4</v>
      </c>
      <c r="BG10">
        <v>197.5</v>
      </c>
      <c r="BH10">
        <v>0</v>
      </c>
      <c r="BI10" s="31">
        <f>BC10-BE10-BF10</f>
        <v>5</v>
      </c>
      <c r="BJ10">
        <f>BD10-BG10-BH10</f>
        <v>413</v>
      </c>
      <c r="BK10" s="1">
        <v>2</v>
      </c>
    </row>
    <row r="11" spans="1:66" x14ac:dyDescent="0.2">
      <c r="A11" s="1">
        <v>3</v>
      </c>
      <c r="B11" s="1" t="s">
        <v>356</v>
      </c>
      <c r="C11" s="1" t="s">
        <v>144</v>
      </c>
      <c r="D11" s="1" t="s">
        <v>357</v>
      </c>
      <c r="E11" s="1" t="s">
        <v>41</v>
      </c>
      <c r="F11" s="1" t="s">
        <v>132</v>
      </c>
      <c r="H11" s="59">
        <v>201</v>
      </c>
      <c r="I11" s="59">
        <v>0</v>
      </c>
      <c r="J11" s="60">
        <f>H11+I11</f>
        <v>201</v>
      </c>
      <c r="K11" s="59">
        <v>6.5</v>
      </c>
      <c r="L11" s="59">
        <v>7.5</v>
      </c>
      <c r="M11" s="59">
        <v>6</v>
      </c>
      <c r="N11" s="61">
        <v>6</v>
      </c>
      <c r="O11" s="62">
        <v>1</v>
      </c>
      <c r="P11" s="62">
        <v>201</v>
      </c>
      <c r="Q11" s="62">
        <v>0</v>
      </c>
      <c r="R11" s="63">
        <f>P11+Q11</f>
        <v>201</v>
      </c>
      <c r="S11" s="62">
        <v>7</v>
      </c>
      <c r="T11" s="62">
        <v>7</v>
      </c>
      <c r="U11" s="62">
        <v>3</v>
      </c>
      <c r="V11" s="64">
        <v>3</v>
      </c>
      <c r="X11" s="65">
        <v>203.5</v>
      </c>
      <c r="Y11" s="65">
        <v>0</v>
      </c>
      <c r="Z11" s="66">
        <f>X11+Y11</f>
        <v>203.5</v>
      </c>
      <c r="AA11" s="65">
        <v>7</v>
      </c>
      <c r="AB11" s="65">
        <v>7</v>
      </c>
      <c r="AC11" s="65">
        <v>3</v>
      </c>
      <c r="AD11" s="67">
        <v>3</v>
      </c>
      <c r="BC11">
        <f>N11+V11+AD11+AL11+AT11+BB11</f>
        <v>12</v>
      </c>
      <c r="BD11">
        <f>J11+R11+Z11+AH11+AP11+AX11</f>
        <v>605.5</v>
      </c>
      <c r="BE11" s="31">
        <f>IF($O$4&gt;0,(LARGE(($N11,$V11,$AD11,$AL11,$AT11,$BB11),1)),"0")</f>
        <v>6</v>
      </c>
      <c r="BG11">
        <v>201</v>
      </c>
      <c r="BH11">
        <v>0</v>
      </c>
      <c r="BI11" s="31">
        <f>BC11-BE11-BF11</f>
        <v>6</v>
      </c>
      <c r="BJ11">
        <f>BD11-BG11-BH11</f>
        <v>404.5</v>
      </c>
      <c r="BK11" s="1">
        <v>3</v>
      </c>
    </row>
    <row r="12" spans="1:66" x14ac:dyDescent="0.2">
      <c r="A12" s="1">
        <v>4</v>
      </c>
      <c r="B12" s="1" t="s">
        <v>347</v>
      </c>
      <c r="C12" s="1" t="s">
        <v>235</v>
      </c>
      <c r="D12" s="1" t="s">
        <v>480</v>
      </c>
      <c r="E12" s="1" t="s">
        <v>41</v>
      </c>
      <c r="F12" s="1" t="s">
        <v>237</v>
      </c>
      <c r="H12" s="59">
        <v>209.5</v>
      </c>
      <c r="I12" s="59">
        <v>0</v>
      </c>
      <c r="J12" s="60">
        <f>H12+I12</f>
        <v>209.5</v>
      </c>
      <c r="K12" s="59">
        <v>7</v>
      </c>
      <c r="L12" s="59">
        <v>8</v>
      </c>
      <c r="M12" s="59">
        <v>2</v>
      </c>
      <c r="N12" s="61">
        <v>2</v>
      </c>
      <c r="O12" s="62">
        <v>1</v>
      </c>
      <c r="P12" s="62">
        <v>181</v>
      </c>
      <c r="Q12" s="62">
        <v>0</v>
      </c>
      <c r="R12" s="63">
        <f>P12+Q12</f>
        <v>181</v>
      </c>
      <c r="S12" s="62">
        <v>5.5</v>
      </c>
      <c r="T12" s="62">
        <v>6.5</v>
      </c>
      <c r="U12" s="62">
        <v>12</v>
      </c>
      <c r="V12" s="64">
        <v>12</v>
      </c>
      <c r="X12" s="65">
        <v>191</v>
      </c>
      <c r="Y12" s="65">
        <v>0</v>
      </c>
      <c r="Z12" s="66">
        <f>X12+Y12</f>
        <v>191</v>
      </c>
      <c r="AA12" s="65">
        <v>6</v>
      </c>
      <c r="AB12" s="65">
        <v>6.5</v>
      </c>
      <c r="AC12" s="65">
        <v>6</v>
      </c>
      <c r="AD12" s="67">
        <v>6</v>
      </c>
      <c r="BC12">
        <f>N12+V12+AD12+AL12+AT12+BB12</f>
        <v>20</v>
      </c>
      <c r="BD12">
        <f>J12+R12+Z12+AH12+AP12+AX12</f>
        <v>581.5</v>
      </c>
      <c r="BE12" s="31">
        <f>IF($O$4&gt;0,(LARGE(($N12,$V12,$AD12,$AL12,$AT12,$BB12),1)),"0")</f>
        <v>12</v>
      </c>
      <c r="BG12">
        <v>181</v>
      </c>
      <c r="BH12">
        <v>0</v>
      </c>
      <c r="BI12" s="31">
        <f>BC12-BE12-BF12</f>
        <v>8</v>
      </c>
      <c r="BJ12">
        <f>BD12-BG12-BH12</f>
        <v>400.5</v>
      </c>
      <c r="BK12" s="1">
        <v>4</v>
      </c>
    </row>
    <row r="13" spans="1:66" x14ac:dyDescent="0.2">
      <c r="A13" s="1">
        <v>5</v>
      </c>
      <c r="B13" s="1" t="s">
        <v>358</v>
      </c>
      <c r="C13" s="1" t="s">
        <v>359</v>
      </c>
      <c r="D13" s="1" t="s">
        <v>360</v>
      </c>
      <c r="E13" s="1" t="s">
        <v>41</v>
      </c>
      <c r="F13" s="1" t="s">
        <v>136</v>
      </c>
      <c r="H13" s="59">
        <v>197.5</v>
      </c>
      <c r="I13" s="59">
        <v>0</v>
      </c>
      <c r="J13" s="60">
        <f>H13+I13</f>
        <v>197.5</v>
      </c>
      <c r="K13" s="59">
        <v>7</v>
      </c>
      <c r="L13" s="59">
        <v>7.5</v>
      </c>
      <c r="M13" s="59">
        <v>7</v>
      </c>
      <c r="N13" s="61">
        <v>7</v>
      </c>
      <c r="O13" s="62">
        <v>1</v>
      </c>
      <c r="P13" s="62">
        <v>195</v>
      </c>
      <c r="Q13" s="62">
        <v>0</v>
      </c>
      <c r="R13" s="63">
        <f>P13+Q13</f>
        <v>195</v>
      </c>
      <c r="S13" s="62">
        <v>6.5</v>
      </c>
      <c r="T13" s="62">
        <v>6.5</v>
      </c>
      <c r="U13" s="62">
        <v>5</v>
      </c>
      <c r="V13" s="64">
        <v>5</v>
      </c>
      <c r="X13" s="65">
        <v>202</v>
      </c>
      <c r="Y13" s="65">
        <v>0</v>
      </c>
      <c r="Z13" s="66">
        <f>X13+Y13</f>
        <v>202</v>
      </c>
      <c r="AA13" s="65">
        <v>6.5</v>
      </c>
      <c r="AB13" s="65">
        <v>7</v>
      </c>
      <c r="AC13" s="65">
        <v>4</v>
      </c>
      <c r="AD13" s="67">
        <v>4</v>
      </c>
      <c r="BC13">
        <f>N13+V13+AD13+AL13+AT13+BB13</f>
        <v>16</v>
      </c>
      <c r="BD13">
        <f>J13+R13+Z13+AH13+AP13+AX13</f>
        <v>594.5</v>
      </c>
      <c r="BE13" s="31">
        <f>IF($O$4&gt;0,(LARGE(($N13,$V13,$AD13,$AL13,$AT13,$BB13),1)),"0")</f>
        <v>7</v>
      </c>
      <c r="BG13">
        <v>197.5</v>
      </c>
      <c r="BH13">
        <v>0</v>
      </c>
      <c r="BI13" s="31">
        <f>BC13-BE13-BF13</f>
        <v>9</v>
      </c>
      <c r="BJ13">
        <f>BD13-BG13-BH13</f>
        <v>397</v>
      </c>
      <c r="BK13" s="1">
        <v>5</v>
      </c>
    </row>
    <row r="14" spans="1:66" x14ac:dyDescent="0.2">
      <c r="A14" s="1">
        <v>6</v>
      </c>
      <c r="B14" s="1" t="s">
        <v>348</v>
      </c>
      <c r="C14" s="1" t="s">
        <v>134</v>
      </c>
      <c r="D14" s="1" t="s">
        <v>349</v>
      </c>
      <c r="E14" s="1" t="s">
        <v>41</v>
      </c>
      <c r="F14" s="1" t="s">
        <v>136</v>
      </c>
      <c r="H14" s="59">
        <v>203</v>
      </c>
      <c r="I14" s="59">
        <v>0</v>
      </c>
      <c r="J14" s="60">
        <f>H14+I14</f>
        <v>203</v>
      </c>
      <c r="K14" s="59">
        <v>6.5</v>
      </c>
      <c r="L14" s="59">
        <v>7.5</v>
      </c>
      <c r="M14" s="59">
        <v>3</v>
      </c>
      <c r="N14" s="61">
        <v>3</v>
      </c>
      <c r="O14" s="62">
        <v>1</v>
      </c>
      <c r="P14" s="62">
        <v>191.5</v>
      </c>
      <c r="Q14" s="62">
        <v>0</v>
      </c>
      <c r="R14" s="63">
        <f>P14+Q14</f>
        <v>191.5</v>
      </c>
      <c r="S14" s="62">
        <v>7</v>
      </c>
      <c r="T14" s="62">
        <v>7</v>
      </c>
      <c r="U14" s="62">
        <v>6</v>
      </c>
      <c r="V14" s="64">
        <v>6</v>
      </c>
      <c r="X14" s="65">
        <v>187.5</v>
      </c>
      <c r="Y14" s="65">
        <v>0</v>
      </c>
      <c r="Z14" s="66">
        <f>X14+Y14</f>
        <v>187.5</v>
      </c>
      <c r="AA14" s="65">
        <v>6</v>
      </c>
      <c r="AB14" s="65">
        <v>6.5</v>
      </c>
      <c r="AC14" s="65">
        <v>7</v>
      </c>
      <c r="AD14" s="67">
        <v>7</v>
      </c>
      <c r="BC14">
        <f>N14+V14+AD14+AL14+AT14+BB14</f>
        <v>16</v>
      </c>
      <c r="BD14">
        <f>J14+R14+Z14+AH14+AP14+AX14</f>
        <v>582</v>
      </c>
      <c r="BE14" s="31">
        <f>IF($O$4&gt;0,(LARGE(($N14,$V14,$AD14,$AL14,$AT14,$BB14),1)),"0")</f>
        <v>7</v>
      </c>
      <c r="BG14">
        <v>187.5</v>
      </c>
      <c r="BH14">
        <v>0</v>
      </c>
      <c r="BI14" s="31">
        <f>BC14-BE14-BF14</f>
        <v>9</v>
      </c>
      <c r="BJ14">
        <f>BD14-BG14-BH14</f>
        <v>394.5</v>
      </c>
      <c r="BK14" s="1">
        <v>6</v>
      </c>
    </row>
    <row r="15" spans="1:66" x14ac:dyDescent="0.2">
      <c r="A15" s="1">
        <v>7</v>
      </c>
      <c r="B15" s="1" t="s">
        <v>353</v>
      </c>
      <c r="C15" s="1" t="s">
        <v>354</v>
      </c>
      <c r="D15" s="1" t="s">
        <v>355</v>
      </c>
      <c r="E15" s="1" t="s">
        <v>41</v>
      </c>
      <c r="F15" s="1" t="s">
        <v>142</v>
      </c>
      <c r="H15" s="59">
        <v>202</v>
      </c>
      <c r="I15" s="59">
        <v>0</v>
      </c>
      <c r="J15" s="60">
        <f>H15+I15</f>
        <v>202</v>
      </c>
      <c r="K15" s="59">
        <v>6.5</v>
      </c>
      <c r="L15" s="59">
        <v>7.5</v>
      </c>
      <c r="M15" s="59">
        <v>5</v>
      </c>
      <c r="N15" s="61">
        <v>5</v>
      </c>
      <c r="O15" s="62">
        <v>1</v>
      </c>
      <c r="P15" s="62">
        <v>185.5</v>
      </c>
      <c r="Q15" s="62">
        <v>0</v>
      </c>
      <c r="R15" s="63">
        <f>P15+Q15</f>
        <v>185.5</v>
      </c>
      <c r="S15" s="62">
        <v>6</v>
      </c>
      <c r="T15" s="62">
        <v>7</v>
      </c>
      <c r="U15" s="62">
        <v>10</v>
      </c>
      <c r="V15" s="64">
        <v>10</v>
      </c>
      <c r="X15" s="65">
        <v>196</v>
      </c>
      <c r="Y15" s="65">
        <v>0</v>
      </c>
      <c r="Z15" s="66">
        <f>X15+Y15</f>
        <v>196</v>
      </c>
      <c r="AA15" s="65">
        <v>6.5</v>
      </c>
      <c r="AB15" s="65">
        <v>7</v>
      </c>
      <c r="AC15" s="65">
        <v>5</v>
      </c>
      <c r="AD15" s="67">
        <v>5</v>
      </c>
      <c r="BC15">
        <f>N15+V15+AD15+AL15+AT15+BB15</f>
        <v>20</v>
      </c>
      <c r="BD15">
        <f>J15+R15+Z15+AH15+AP15+AX15</f>
        <v>583.5</v>
      </c>
      <c r="BE15" s="31">
        <f>IF($O$4&gt;0,(LARGE(($N15,$V15,$AD15,$AL15,$AT15,$BB15),1)),"0")</f>
        <v>10</v>
      </c>
      <c r="BG15">
        <v>185.5</v>
      </c>
      <c r="BH15">
        <v>0</v>
      </c>
      <c r="BI15" s="31">
        <f>BC15-BE15-BF15</f>
        <v>10</v>
      </c>
      <c r="BJ15">
        <f>BD15-BG15-BH15</f>
        <v>398</v>
      </c>
      <c r="BK15" s="1">
        <v>7</v>
      </c>
    </row>
    <row r="16" spans="1:66" x14ac:dyDescent="0.2">
      <c r="A16" s="1">
        <v>8</v>
      </c>
      <c r="B16" s="1" t="s">
        <v>373</v>
      </c>
      <c r="C16" s="1" t="s">
        <v>374</v>
      </c>
      <c r="D16" s="1" t="s">
        <v>375</v>
      </c>
      <c r="E16" s="1" t="s">
        <v>41</v>
      </c>
      <c r="F16" s="1" t="s">
        <v>132</v>
      </c>
      <c r="H16" s="59">
        <v>187</v>
      </c>
      <c r="I16" s="59">
        <v>0</v>
      </c>
      <c r="J16" s="60">
        <f>H16+I16</f>
        <v>187</v>
      </c>
      <c r="K16" s="59">
        <v>6.5</v>
      </c>
      <c r="L16" s="59">
        <v>6.5</v>
      </c>
      <c r="M16" s="59">
        <v>12</v>
      </c>
      <c r="N16" s="61">
        <v>12</v>
      </c>
      <c r="O16" s="62">
        <v>1</v>
      </c>
      <c r="P16" s="62">
        <v>204</v>
      </c>
      <c r="Q16" s="62">
        <v>0</v>
      </c>
      <c r="R16" s="63">
        <f>P16+Q16</f>
        <v>204</v>
      </c>
      <c r="S16" s="62">
        <v>7</v>
      </c>
      <c r="T16" s="62">
        <v>7</v>
      </c>
      <c r="U16" s="62">
        <v>1</v>
      </c>
      <c r="V16" s="64">
        <v>1</v>
      </c>
      <c r="Z16" s="66">
        <f>X16+Y16</f>
        <v>0</v>
      </c>
      <c r="AD16" s="67">
        <v>99</v>
      </c>
      <c r="BC16">
        <f>N16+V16+AD16+AL16+AT16+BB16</f>
        <v>112</v>
      </c>
      <c r="BD16">
        <f>J16+R16+Z16+AH16+AP16+AX16</f>
        <v>391</v>
      </c>
      <c r="BE16" s="31">
        <f>IF($O$4&gt;0,(LARGE(($N16,$V16,$AD16,$AL16,$AT16,$BB16),1)),"0")</f>
        <v>99</v>
      </c>
      <c r="BG16">
        <v>0</v>
      </c>
      <c r="BH16">
        <v>0</v>
      </c>
      <c r="BI16" s="31">
        <f>BC16-BE16-BF16</f>
        <v>13</v>
      </c>
      <c r="BJ16">
        <f>BD16-BG16-BH16</f>
        <v>391</v>
      </c>
      <c r="BL16" s="1">
        <v>1</v>
      </c>
    </row>
    <row r="17" spans="1:64" x14ac:dyDescent="0.2">
      <c r="A17" s="1">
        <v>9</v>
      </c>
      <c r="B17" s="1" t="s">
        <v>478</v>
      </c>
      <c r="C17" s="1" t="s">
        <v>330</v>
      </c>
      <c r="D17" s="1" t="s">
        <v>479</v>
      </c>
      <c r="E17" s="1" t="s">
        <v>41</v>
      </c>
      <c r="F17" s="1" t="s">
        <v>211</v>
      </c>
      <c r="J17" s="60">
        <f>H17+I17</f>
        <v>0</v>
      </c>
      <c r="N17" s="61">
        <v>99</v>
      </c>
      <c r="O17" s="62">
        <v>1</v>
      </c>
      <c r="P17" s="62">
        <v>191</v>
      </c>
      <c r="Q17" s="62">
        <v>0</v>
      </c>
      <c r="R17" s="63">
        <f>P17+Q17</f>
        <v>191</v>
      </c>
      <c r="S17" s="62">
        <v>6.5</v>
      </c>
      <c r="T17" s="62">
        <v>7</v>
      </c>
      <c r="U17" s="62">
        <v>8</v>
      </c>
      <c r="V17" s="64">
        <v>8</v>
      </c>
      <c r="X17" s="65">
        <v>180.5</v>
      </c>
      <c r="Y17" s="65">
        <v>0</v>
      </c>
      <c r="Z17" s="66">
        <f>X17+Y17</f>
        <v>180.5</v>
      </c>
      <c r="AA17" s="65">
        <v>6</v>
      </c>
      <c r="AB17" s="65">
        <v>6</v>
      </c>
      <c r="AC17" s="65">
        <v>8</v>
      </c>
      <c r="AD17" s="67">
        <v>8</v>
      </c>
      <c r="BC17">
        <f>N17+V17+AD17+AL17+AT17+BB17</f>
        <v>115</v>
      </c>
      <c r="BD17">
        <f>J17+R17+Z17+AH17+AP17+AX17</f>
        <v>371.5</v>
      </c>
      <c r="BE17" s="31">
        <f>IF($O$4&gt;0,(LARGE(($N17,$V17,$AD17,$AL17,$AT17,$BB17),1)),"0")</f>
        <v>99</v>
      </c>
      <c r="BG17">
        <v>0</v>
      </c>
      <c r="BH17">
        <v>0</v>
      </c>
      <c r="BI17" s="31">
        <f>BC17-BE17-BF17</f>
        <v>16</v>
      </c>
      <c r="BJ17">
        <f>BD17-BG17-BH17</f>
        <v>371.5</v>
      </c>
      <c r="BL17" s="1">
        <v>2</v>
      </c>
    </row>
    <row r="18" spans="1:64" x14ac:dyDescent="0.2">
      <c r="A18" s="1">
        <v>10</v>
      </c>
      <c r="B18" s="1" t="s">
        <v>364</v>
      </c>
      <c r="C18" s="1" t="s">
        <v>365</v>
      </c>
      <c r="D18" s="1" t="s">
        <v>366</v>
      </c>
      <c r="E18" s="1" t="s">
        <v>41</v>
      </c>
      <c r="F18" s="1" t="s">
        <v>237</v>
      </c>
      <c r="H18" s="59">
        <v>195</v>
      </c>
      <c r="I18" s="59">
        <v>0</v>
      </c>
      <c r="J18" s="60">
        <f>H18+I18</f>
        <v>195</v>
      </c>
      <c r="K18" s="59">
        <v>6.5</v>
      </c>
      <c r="L18" s="59">
        <v>7.5</v>
      </c>
      <c r="M18" s="59">
        <v>9</v>
      </c>
      <c r="N18" s="61">
        <v>9</v>
      </c>
      <c r="O18" s="62">
        <v>1</v>
      </c>
      <c r="P18" s="62">
        <v>184.5</v>
      </c>
      <c r="Q18" s="62">
        <v>0</v>
      </c>
      <c r="R18" s="63">
        <f>P18+Q18</f>
        <v>184.5</v>
      </c>
      <c r="S18" s="62">
        <v>5.5</v>
      </c>
      <c r="T18" s="62">
        <v>6</v>
      </c>
      <c r="U18" s="62">
        <v>11</v>
      </c>
      <c r="V18" s="64">
        <v>11</v>
      </c>
      <c r="X18" s="65">
        <v>173.5</v>
      </c>
      <c r="Y18" s="65">
        <v>0</v>
      </c>
      <c r="Z18" s="66">
        <f>X18+Y18</f>
        <v>173.5</v>
      </c>
      <c r="AA18" s="65">
        <v>5.5</v>
      </c>
      <c r="AB18" s="65">
        <v>6</v>
      </c>
      <c r="AC18" s="65">
        <v>9</v>
      </c>
      <c r="AD18" s="67">
        <v>9</v>
      </c>
      <c r="BC18">
        <f>N18+V18+AD18+AL18+AT18+BB18</f>
        <v>29</v>
      </c>
      <c r="BD18">
        <f>J18+R18+Z18+AH18+AP18+AX18</f>
        <v>553</v>
      </c>
      <c r="BE18" s="31">
        <f>IF($O$4&gt;0,(LARGE(($N18,$V18,$AD18,$AL18,$AT18,$BB18),1)),"0")</f>
        <v>11</v>
      </c>
      <c r="BG18">
        <v>184.5</v>
      </c>
      <c r="BH18">
        <v>0</v>
      </c>
      <c r="BI18" s="31">
        <f>BC18-BE18-BF18</f>
        <v>18</v>
      </c>
      <c r="BJ18">
        <f>BD18-BG18-BH18</f>
        <v>368.5</v>
      </c>
    </row>
    <row r="19" spans="1:64" x14ac:dyDescent="0.2">
      <c r="A19" s="1">
        <v>11</v>
      </c>
      <c r="B19" s="1" t="s">
        <v>399</v>
      </c>
      <c r="C19" s="1" t="s">
        <v>400</v>
      </c>
      <c r="D19" s="1" t="s">
        <v>401</v>
      </c>
      <c r="E19" s="1" t="s">
        <v>41</v>
      </c>
      <c r="F19" s="1" t="s">
        <v>136</v>
      </c>
      <c r="H19" s="59">
        <v>176.5</v>
      </c>
      <c r="I19" s="59">
        <v>0</v>
      </c>
      <c r="J19" s="60">
        <f>H19+I19</f>
        <v>176.5</v>
      </c>
      <c r="K19" s="59">
        <v>5.5</v>
      </c>
      <c r="L19" s="59">
        <v>6</v>
      </c>
      <c r="M19" s="59">
        <v>21</v>
      </c>
      <c r="N19" s="61">
        <v>21</v>
      </c>
      <c r="O19" s="62">
        <v>1</v>
      </c>
      <c r="P19" s="62">
        <v>179.5</v>
      </c>
      <c r="Q19" s="62">
        <v>0</v>
      </c>
      <c r="R19" s="63">
        <f>P19+Q19</f>
        <v>179.5</v>
      </c>
      <c r="S19" s="62">
        <v>5.5</v>
      </c>
      <c r="T19" s="62">
        <v>6.5</v>
      </c>
      <c r="U19" s="62">
        <v>13</v>
      </c>
      <c r="V19" s="64">
        <v>13</v>
      </c>
      <c r="X19" s="65">
        <v>172.5</v>
      </c>
      <c r="Y19" s="65">
        <v>0</v>
      </c>
      <c r="Z19" s="66">
        <f>X19+Y19</f>
        <v>172.5</v>
      </c>
      <c r="AA19" s="65">
        <v>5</v>
      </c>
      <c r="AB19" s="65">
        <v>6</v>
      </c>
      <c r="AC19" s="65">
        <v>10</v>
      </c>
      <c r="AD19" s="67">
        <v>10</v>
      </c>
      <c r="BC19">
        <f>N19+V19+AD19+AL19+AT19+BB19</f>
        <v>44</v>
      </c>
      <c r="BD19">
        <f>J19+R19+Z19+AH19+AP19+AX19</f>
        <v>528.5</v>
      </c>
      <c r="BE19" s="31">
        <f>IF($O$4&gt;0,(LARGE(($N19,$V19,$AD19,$AL19,$AT19,$BB19),1)),"0")</f>
        <v>21</v>
      </c>
      <c r="BG19">
        <v>176.5</v>
      </c>
      <c r="BH19">
        <v>0</v>
      </c>
      <c r="BI19" s="31">
        <f>BC19-BE19-BF19</f>
        <v>23</v>
      </c>
      <c r="BJ19">
        <f>BD19-BG19-BH19</f>
        <v>352</v>
      </c>
    </row>
    <row r="20" spans="1:64" x14ac:dyDescent="0.2">
      <c r="A20" s="1">
        <v>12</v>
      </c>
      <c r="B20" s="1" t="s">
        <v>361</v>
      </c>
      <c r="C20" s="1" t="s">
        <v>362</v>
      </c>
      <c r="D20" s="1" t="s">
        <v>363</v>
      </c>
      <c r="E20" s="1" t="s">
        <v>41</v>
      </c>
      <c r="F20" s="1" t="s">
        <v>185</v>
      </c>
      <c r="H20" s="59">
        <v>197.5</v>
      </c>
      <c r="I20" s="59">
        <v>0</v>
      </c>
      <c r="J20" s="60">
        <f>H20+I20</f>
        <v>197.5</v>
      </c>
      <c r="K20" s="59">
        <v>6</v>
      </c>
      <c r="L20" s="59">
        <v>8</v>
      </c>
      <c r="M20" s="59">
        <v>8</v>
      </c>
      <c r="N20" s="61">
        <v>8</v>
      </c>
      <c r="O20" s="62">
        <v>1</v>
      </c>
      <c r="P20" s="62">
        <v>172</v>
      </c>
      <c r="Q20" s="62">
        <v>0</v>
      </c>
      <c r="R20" s="63">
        <f>P20+Q20</f>
        <v>172</v>
      </c>
      <c r="S20" s="62">
        <v>5.5</v>
      </c>
      <c r="T20" s="62">
        <v>5.5</v>
      </c>
      <c r="U20" s="62">
        <v>15</v>
      </c>
      <c r="V20" s="64">
        <v>15</v>
      </c>
      <c r="Z20" s="66">
        <f>X20+Y20</f>
        <v>0</v>
      </c>
      <c r="AD20" s="67">
        <v>99</v>
      </c>
      <c r="BC20">
        <f>N20+V20+AD20+AL20+AT20+BB20</f>
        <v>122</v>
      </c>
      <c r="BD20">
        <f>J20+R20+Z20+AH20+AP20+AX20</f>
        <v>369.5</v>
      </c>
      <c r="BE20" s="31">
        <f>IF($O$4&gt;0,(LARGE(($N20,$V20,$AD20,$AL20,$AT20,$BB20),1)),"0")</f>
        <v>99</v>
      </c>
      <c r="BG20">
        <v>0</v>
      </c>
      <c r="BH20">
        <v>0</v>
      </c>
      <c r="BI20" s="31">
        <f>BC20-BE20-BF20</f>
        <v>23</v>
      </c>
      <c r="BJ20">
        <f>BD20-BG20-BH20</f>
        <v>369.5</v>
      </c>
    </row>
    <row r="21" spans="1:64" x14ac:dyDescent="0.2">
      <c r="A21" s="1">
        <v>13</v>
      </c>
      <c r="B21" s="1" t="s">
        <v>376</v>
      </c>
      <c r="C21" s="1" t="s">
        <v>377</v>
      </c>
      <c r="D21" s="1" t="s">
        <v>378</v>
      </c>
      <c r="E21" s="1" t="s">
        <v>41</v>
      </c>
      <c r="F21" s="1" t="s">
        <v>142</v>
      </c>
      <c r="H21" s="59">
        <v>184.5</v>
      </c>
      <c r="I21" s="59">
        <v>0</v>
      </c>
      <c r="J21" s="60">
        <f>H21+I21</f>
        <v>184.5</v>
      </c>
      <c r="K21" s="59">
        <v>6</v>
      </c>
      <c r="L21" s="59">
        <v>7</v>
      </c>
      <c r="M21" s="59">
        <v>13</v>
      </c>
      <c r="N21" s="61">
        <v>13</v>
      </c>
      <c r="O21" s="62">
        <v>1</v>
      </c>
      <c r="P21" s="62">
        <v>175.5</v>
      </c>
      <c r="Q21" s="62">
        <v>0</v>
      </c>
      <c r="R21" s="63">
        <f>P21+Q21</f>
        <v>175.5</v>
      </c>
      <c r="S21" s="62">
        <v>5</v>
      </c>
      <c r="T21" s="62">
        <v>6</v>
      </c>
      <c r="U21" s="62">
        <v>14</v>
      </c>
      <c r="V21" s="64">
        <v>14</v>
      </c>
      <c r="X21" s="65">
        <v>163</v>
      </c>
      <c r="Y21" s="65">
        <v>0</v>
      </c>
      <c r="Z21" s="66">
        <f>X21+Y21</f>
        <v>163</v>
      </c>
      <c r="AA21" s="65">
        <v>5.5</v>
      </c>
      <c r="AB21" s="65">
        <v>6</v>
      </c>
      <c r="AC21" s="65">
        <v>11</v>
      </c>
      <c r="AD21" s="67">
        <v>11</v>
      </c>
      <c r="BC21">
        <f>N21+V21+AD21+AL21+AT21+BB21</f>
        <v>38</v>
      </c>
      <c r="BD21">
        <f>J21+R21+Z21+AH21+AP21+AX21</f>
        <v>523</v>
      </c>
      <c r="BE21" s="31">
        <f>IF($O$4&gt;0,(LARGE(($N21,$V21,$AD21,$AL21,$AT21,$BB21),1)),"0")</f>
        <v>14</v>
      </c>
      <c r="BG21">
        <v>175.5</v>
      </c>
      <c r="BH21">
        <v>0</v>
      </c>
      <c r="BI21" s="31">
        <f>BC21-BE21-BF21</f>
        <v>24</v>
      </c>
      <c r="BJ21">
        <f>BD21-BG21-BH21</f>
        <v>347.5</v>
      </c>
    </row>
    <row r="22" spans="1:64" x14ac:dyDescent="0.2">
      <c r="A22" s="1">
        <v>14</v>
      </c>
      <c r="B22" s="1" t="s">
        <v>420</v>
      </c>
      <c r="C22" s="1" t="s">
        <v>421</v>
      </c>
      <c r="D22" s="1" t="s">
        <v>422</v>
      </c>
      <c r="E22" s="1" t="s">
        <v>41</v>
      </c>
      <c r="F22" s="1" t="s">
        <v>192</v>
      </c>
      <c r="H22" s="59">
        <v>163</v>
      </c>
      <c r="I22" s="59">
        <v>0</v>
      </c>
      <c r="J22" s="60">
        <f>H22+I22</f>
        <v>163</v>
      </c>
      <c r="K22" s="59">
        <v>6</v>
      </c>
      <c r="L22" s="59">
        <v>5</v>
      </c>
      <c r="M22" s="59">
        <v>28</v>
      </c>
      <c r="N22" s="61">
        <v>28</v>
      </c>
      <c r="O22" s="62">
        <v>1</v>
      </c>
      <c r="P22" s="62">
        <v>187</v>
      </c>
      <c r="Q22" s="62">
        <v>0</v>
      </c>
      <c r="R22" s="63">
        <f>P22+Q22</f>
        <v>187</v>
      </c>
      <c r="S22" s="62">
        <v>6.5</v>
      </c>
      <c r="T22" s="62">
        <v>7</v>
      </c>
      <c r="U22" s="62">
        <v>9</v>
      </c>
      <c r="V22" s="64">
        <v>9</v>
      </c>
      <c r="Z22" s="66">
        <f>X22+Y22</f>
        <v>0</v>
      </c>
      <c r="AD22" s="67">
        <v>99</v>
      </c>
      <c r="BC22">
        <f>N22+V22+AD22+AL22+AT22+BB22</f>
        <v>136</v>
      </c>
      <c r="BD22">
        <f>J22+R22+Z22+AH22+AP22+AX22</f>
        <v>350</v>
      </c>
      <c r="BE22" s="31">
        <f>IF($O$4&gt;0,(LARGE(($N22,$V22,$AD22,$AL22,$AT22,$BB22),1)),"0")</f>
        <v>99</v>
      </c>
      <c r="BG22">
        <v>0</v>
      </c>
      <c r="BH22">
        <v>0</v>
      </c>
      <c r="BI22" s="31">
        <f>BC22-BE22-BF22</f>
        <v>37</v>
      </c>
      <c r="BJ22">
        <f>BD22-BG22-BH22</f>
        <v>350</v>
      </c>
    </row>
    <row r="23" spans="1:64" x14ac:dyDescent="0.2">
      <c r="A23" s="1">
        <v>15</v>
      </c>
      <c r="B23" s="1" t="s">
        <v>476</v>
      </c>
      <c r="C23" s="1" t="s">
        <v>500</v>
      </c>
      <c r="D23" s="1" t="s">
        <v>477</v>
      </c>
      <c r="E23" s="1" t="s">
        <v>41</v>
      </c>
      <c r="F23" s="1" t="s">
        <v>199</v>
      </c>
      <c r="J23" s="60">
        <f>H23+I23</f>
        <v>0</v>
      </c>
      <c r="N23" s="61">
        <v>99</v>
      </c>
      <c r="O23" s="62">
        <v>1</v>
      </c>
      <c r="P23" s="62">
        <v>191.5</v>
      </c>
      <c r="Q23" s="62">
        <v>0</v>
      </c>
      <c r="R23" s="63">
        <f>P23+Q23</f>
        <v>191.5</v>
      </c>
      <c r="S23" s="62">
        <v>6.5</v>
      </c>
      <c r="T23" s="62">
        <v>7</v>
      </c>
      <c r="U23" s="62">
        <v>7</v>
      </c>
      <c r="V23" s="64">
        <v>7</v>
      </c>
      <c r="Z23" s="66">
        <f>X23+Y23</f>
        <v>0</v>
      </c>
      <c r="AD23" s="67">
        <v>99</v>
      </c>
      <c r="BC23">
        <f>N23+V23+AD23+AL23+AT23+BB23</f>
        <v>205</v>
      </c>
      <c r="BD23">
        <f>J23+R23+Z23+AH23+AP23+AX23</f>
        <v>191.5</v>
      </c>
      <c r="BE23" s="31">
        <f>IF($O$4&gt;0,(LARGE(($N23,$V23,$AD23,$AL23,$AT23,$BB23),1)),"0")</f>
        <v>99</v>
      </c>
      <c r="BG23">
        <v>0</v>
      </c>
      <c r="BH23">
        <v>0</v>
      </c>
      <c r="BI23" s="31">
        <f>BC23-BE23-BF23</f>
        <v>106</v>
      </c>
      <c r="BJ23">
        <f>BD23-BG23-BH23</f>
        <v>191.5</v>
      </c>
    </row>
    <row r="24" spans="1:64" x14ac:dyDescent="0.2">
      <c r="A24" s="1">
        <v>16</v>
      </c>
      <c r="B24" s="1" t="s">
        <v>367</v>
      </c>
      <c r="C24" s="1" t="s">
        <v>368</v>
      </c>
      <c r="D24" s="1" t="s">
        <v>369</v>
      </c>
      <c r="E24" s="1" t="s">
        <v>41</v>
      </c>
      <c r="F24" s="1" t="s">
        <v>136</v>
      </c>
      <c r="H24" s="59">
        <v>189.5</v>
      </c>
      <c r="I24" s="59">
        <v>0</v>
      </c>
      <c r="J24" s="60">
        <f>H24+I24</f>
        <v>189.5</v>
      </c>
      <c r="K24" s="59">
        <v>6.5</v>
      </c>
      <c r="L24" s="59">
        <v>7</v>
      </c>
      <c r="M24" s="59">
        <v>10</v>
      </c>
      <c r="N24" s="61">
        <v>10</v>
      </c>
      <c r="R24" s="63">
        <f>P24+Q24</f>
        <v>0</v>
      </c>
      <c r="V24" s="64">
        <v>99</v>
      </c>
      <c r="Z24" s="66">
        <f>X24+Y24</f>
        <v>0</v>
      </c>
      <c r="AD24" s="67">
        <v>99</v>
      </c>
      <c r="BC24">
        <f>N24+V24+AD24+AL24+AT24+BB24</f>
        <v>208</v>
      </c>
      <c r="BD24">
        <f>J24+R24+Z24+AH24+AP24+AX24</f>
        <v>189.5</v>
      </c>
      <c r="BE24" s="31">
        <f>IF($O$4&gt;0,(LARGE(($N24,$V24,$AD24,$AL24,$AT24,$BB24),1)),"0")</f>
        <v>99</v>
      </c>
      <c r="BG24">
        <v>0</v>
      </c>
      <c r="BH24">
        <v>0</v>
      </c>
      <c r="BI24" s="31">
        <f>BC24-BE24-BF24</f>
        <v>109</v>
      </c>
      <c r="BJ24">
        <f>BD24-BG24-BH24</f>
        <v>189.5</v>
      </c>
    </row>
    <row r="25" spans="1:64" x14ac:dyDescent="0.2">
      <c r="A25" s="1">
        <v>17</v>
      </c>
      <c r="B25" s="1" t="s">
        <v>370</v>
      </c>
      <c r="C25" s="1" t="s">
        <v>371</v>
      </c>
      <c r="D25" s="1" t="s">
        <v>372</v>
      </c>
      <c r="E25" s="1" t="s">
        <v>41</v>
      </c>
      <c r="F25" s="1" t="s">
        <v>136</v>
      </c>
      <c r="H25" s="59">
        <v>189.5</v>
      </c>
      <c r="I25" s="59">
        <v>0</v>
      </c>
      <c r="J25" s="60">
        <f>H25+I25</f>
        <v>189.5</v>
      </c>
      <c r="K25" s="59">
        <v>6</v>
      </c>
      <c r="L25" s="59">
        <v>7</v>
      </c>
      <c r="M25" s="59">
        <v>11</v>
      </c>
      <c r="N25" s="61">
        <v>11</v>
      </c>
      <c r="R25" s="63">
        <f>P25+Q25</f>
        <v>0</v>
      </c>
      <c r="V25" s="64">
        <v>99</v>
      </c>
      <c r="Z25" s="66">
        <f>X25+Y25</f>
        <v>0</v>
      </c>
      <c r="AD25" s="67">
        <v>99</v>
      </c>
      <c r="BC25">
        <f>N25+V25+AD25+AL25+AT25+BB25</f>
        <v>209</v>
      </c>
      <c r="BD25">
        <f>J25+R25+Z25+AH25+AP25+AX25</f>
        <v>189.5</v>
      </c>
      <c r="BE25" s="31">
        <f>IF($O$4&gt;0,(LARGE(($N25,$V25,$AD25,$AL25,$AT25,$BB25),1)),"0")</f>
        <v>99</v>
      </c>
      <c r="BG25">
        <v>0</v>
      </c>
      <c r="BH25">
        <v>0</v>
      </c>
      <c r="BI25" s="31">
        <f>BC25-BE25-BF25</f>
        <v>110</v>
      </c>
      <c r="BJ25">
        <f>BD25-BG25-BH25</f>
        <v>189.5</v>
      </c>
    </row>
    <row r="26" spans="1:64" x14ac:dyDescent="0.2">
      <c r="A26" s="1">
        <v>18</v>
      </c>
      <c r="B26" s="1" t="s">
        <v>379</v>
      </c>
      <c r="C26" s="1" t="s">
        <v>271</v>
      </c>
      <c r="D26" s="1" t="s">
        <v>380</v>
      </c>
      <c r="E26" s="1" t="s">
        <v>41</v>
      </c>
      <c r="F26" s="1" t="s">
        <v>136</v>
      </c>
      <c r="H26" s="59">
        <v>182.5</v>
      </c>
      <c r="I26" s="59">
        <v>0</v>
      </c>
      <c r="J26" s="60">
        <f>H26+I26</f>
        <v>182.5</v>
      </c>
      <c r="K26" s="59">
        <v>6.5</v>
      </c>
      <c r="L26" s="59">
        <v>7</v>
      </c>
      <c r="M26" s="59">
        <v>14</v>
      </c>
      <c r="N26" s="61">
        <v>14</v>
      </c>
      <c r="R26" s="63">
        <f>P26+Q26</f>
        <v>0</v>
      </c>
      <c r="V26" s="64">
        <v>99</v>
      </c>
      <c r="Z26" s="66">
        <f>X26+Y26</f>
        <v>0</v>
      </c>
      <c r="AD26" s="67">
        <v>99</v>
      </c>
      <c r="BC26">
        <f>N26+V26+AD26+AL26+AT26+BB26</f>
        <v>212</v>
      </c>
      <c r="BD26">
        <f>J26+R26+Z26+AH26+AP26+AX26</f>
        <v>182.5</v>
      </c>
      <c r="BE26" s="31">
        <f>IF($O$4&gt;0,(LARGE(($N26,$V26,$AD26,$AL26,$AT26,$BB26),1)),"0")</f>
        <v>99</v>
      </c>
      <c r="BG26">
        <v>0</v>
      </c>
      <c r="BH26">
        <v>0</v>
      </c>
      <c r="BI26" s="31">
        <f>BC26-BE26-BF26</f>
        <v>113</v>
      </c>
      <c r="BJ26">
        <f>BD26-BG26-BH26</f>
        <v>182.5</v>
      </c>
    </row>
    <row r="27" spans="1:64" x14ac:dyDescent="0.2">
      <c r="A27" s="1">
        <v>19</v>
      </c>
      <c r="B27" s="1" t="s">
        <v>381</v>
      </c>
      <c r="C27" s="1" t="s">
        <v>382</v>
      </c>
      <c r="D27" s="1" t="s">
        <v>383</v>
      </c>
      <c r="E27" s="1" t="s">
        <v>41</v>
      </c>
      <c r="F27" s="1" t="s">
        <v>340</v>
      </c>
      <c r="H27" s="59">
        <v>182</v>
      </c>
      <c r="I27" s="59">
        <v>0</v>
      </c>
      <c r="J27" s="60">
        <f>H27+I27</f>
        <v>182</v>
      </c>
      <c r="K27" s="59">
        <v>6</v>
      </c>
      <c r="L27" s="59">
        <v>6</v>
      </c>
      <c r="M27" s="59">
        <v>15</v>
      </c>
      <c r="N27" s="61">
        <v>15</v>
      </c>
      <c r="R27" s="63">
        <f>P27+Q27</f>
        <v>0</v>
      </c>
      <c r="V27" s="64">
        <v>99</v>
      </c>
      <c r="Z27" s="66">
        <f>X27+Y27</f>
        <v>0</v>
      </c>
      <c r="AD27" s="67">
        <v>99</v>
      </c>
      <c r="BC27">
        <f>N27+V27+AD27+AL27+AT27+BB27</f>
        <v>213</v>
      </c>
      <c r="BD27">
        <f>J27+R27+Z27+AH27+AP27+AX27</f>
        <v>182</v>
      </c>
      <c r="BE27" s="31">
        <f>IF($O$4&gt;0,(LARGE(($N27,$V27,$AD27,$AL27,$AT27,$BB27),1)),"0")</f>
        <v>99</v>
      </c>
      <c r="BG27">
        <v>0</v>
      </c>
      <c r="BH27">
        <v>0</v>
      </c>
      <c r="BI27" s="31">
        <f>BC27-BE27-BF27</f>
        <v>114</v>
      </c>
      <c r="BJ27">
        <f>BD27-BG27-BH27</f>
        <v>182</v>
      </c>
    </row>
    <row r="28" spans="1:64" x14ac:dyDescent="0.2">
      <c r="A28" s="1">
        <v>20</v>
      </c>
      <c r="B28" s="1" t="s">
        <v>384</v>
      </c>
      <c r="C28" s="1" t="s">
        <v>385</v>
      </c>
      <c r="D28" s="1" t="s">
        <v>386</v>
      </c>
      <c r="E28" s="1" t="s">
        <v>41</v>
      </c>
      <c r="F28" s="87" t="s">
        <v>423</v>
      </c>
      <c r="H28" s="59">
        <v>180</v>
      </c>
      <c r="I28" s="59">
        <v>0</v>
      </c>
      <c r="J28" s="60">
        <f>H28+I28</f>
        <v>180</v>
      </c>
      <c r="K28" s="59">
        <v>6</v>
      </c>
      <c r="L28" s="59">
        <v>6.5</v>
      </c>
      <c r="M28" s="59">
        <v>16</v>
      </c>
      <c r="N28" s="61">
        <v>16</v>
      </c>
      <c r="R28" s="63">
        <f>P28+Q28</f>
        <v>0</v>
      </c>
      <c r="V28" s="64">
        <v>99</v>
      </c>
      <c r="Z28" s="66">
        <f>X28+Y28</f>
        <v>0</v>
      </c>
      <c r="AD28" s="67">
        <v>99</v>
      </c>
      <c r="BC28">
        <f>N28+V28+AD28+AL28+AT28+BB28</f>
        <v>214</v>
      </c>
      <c r="BD28">
        <f>J28+R28+Z28+AH28+AP28+AX28</f>
        <v>180</v>
      </c>
      <c r="BE28" s="31">
        <f>IF($O$4&gt;0,(LARGE(($N28,$V28,$AD28,$AL28,$AT28,$BB28),1)),"0")</f>
        <v>99</v>
      </c>
      <c r="BG28">
        <v>0</v>
      </c>
      <c r="BH28">
        <v>0</v>
      </c>
      <c r="BI28" s="31">
        <f>BC28-BE28-BF28</f>
        <v>115</v>
      </c>
      <c r="BJ28">
        <f>BD28-BG28-BH28</f>
        <v>180</v>
      </c>
    </row>
    <row r="29" spans="1:64" x14ac:dyDescent="0.2">
      <c r="A29" s="1">
        <v>21</v>
      </c>
      <c r="B29" s="1" t="s">
        <v>387</v>
      </c>
      <c r="C29" s="1" t="s">
        <v>388</v>
      </c>
      <c r="D29" s="1" t="s">
        <v>389</v>
      </c>
      <c r="E29" s="1" t="s">
        <v>41</v>
      </c>
      <c r="F29" s="1" t="s">
        <v>136</v>
      </c>
      <c r="H29" s="59">
        <v>180</v>
      </c>
      <c r="I29" s="59">
        <v>0</v>
      </c>
      <c r="J29" s="60">
        <f>H29+I29</f>
        <v>180</v>
      </c>
      <c r="K29" s="59">
        <v>5.5</v>
      </c>
      <c r="L29" s="59">
        <v>6</v>
      </c>
      <c r="M29" s="59">
        <v>17</v>
      </c>
      <c r="N29" s="61">
        <v>17</v>
      </c>
      <c r="R29" s="63">
        <f>P29+Q29</f>
        <v>0</v>
      </c>
      <c r="V29" s="64">
        <v>99</v>
      </c>
      <c r="Z29" s="66">
        <f>X29+Y29</f>
        <v>0</v>
      </c>
      <c r="AD29" s="67">
        <v>99</v>
      </c>
      <c r="BC29">
        <f>N29+V29+AD29+AL29+AT29+BB29</f>
        <v>215</v>
      </c>
      <c r="BD29">
        <f>J29+R29+Z29+AH29+AP29+AX29</f>
        <v>180</v>
      </c>
      <c r="BE29" s="31">
        <f>IF($O$4&gt;0,(LARGE(($N29,$V29,$AD29,$AL29,$AT29,$BB29),1)),"0")</f>
        <v>99</v>
      </c>
      <c r="BG29">
        <v>0</v>
      </c>
      <c r="BH29">
        <v>0</v>
      </c>
      <c r="BI29" s="31">
        <f>BC29-BE29-BF29</f>
        <v>116</v>
      </c>
      <c r="BJ29">
        <f>BD29-BG29-BH29</f>
        <v>180</v>
      </c>
    </row>
    <row r="30" spans="1:64" x14ac:dyDescent="0.2">
      <c r="A30" s="1">
        <v>22</v>
      </c>
      <c r="B30" s="1" t="s">
        <v>390</v>
      </c>
      <c r="C30" s="1" t="s">
        <v>391</v>
      </c>
      <c r="D30" s="1" t="s">
        <v>392</v>
      </c>
      <c r="E30" s="1" t="s">
        <v>41</v>
      </c>
      <c r="F30" s="1" t="s">
        <v>128</v>
      </c>
      <c r="H30" s="59">
        <v>179</v>
      </c>
      <c r="I30" s="59">
        <v>0</v>
      </c>
      <c r="J30" s="60">
        <f>H30+I30</f>
        <v>179</v>
      </c>
      <c r="K30" s="59">
        <v>6</v>
      </c>
      <c r="L30" s="59">
        <v>7</v>
      </c>
      <c r="M30" s="59">
        <v>18</v>
      </c>
      <c r="N30" s="61">
        <v>18</v>
      </c>
      <c r="R30" s="63">
        <f>P30+Q30</f>
        <v>0</v>
      </c>
      <c r="V30" s="64">
        <v>99</v>
      </c>
      <c r="Z30" s="66">
        <f>X30+Y30</f>
        <v>0</v>
      </c>
      <c r="AD30" s="67">
        <v>99</v>
      </c>
      <c r="BC30">
        <f>N30+V30+AD30+AL30+AT30+BB30</f>
        <v>216</v>
      </c>
      <c r="BD30">
        <f>J30+R30+Z30+AH30+AP30+AX30</f>
        <v>179</v>
      </c>
      <c r="BE30" s="31">
        <f>IF($O$4&gt;0,(LARGE(($N30,$V30,$AD30,$AL30,$AT30,$BB30),1)),"0")</f>
        <v>99</v>
      </c>
      <c r="BG30">
        <v>0</v>
      </c>
      <c r="BH30">
        <v>0</v>
      </c>
      <c r="BI30" s="31">
        <f>BC30-BE30-BF30</f>
        <v>117</v>
      </c>
      <c r="BJ30">
        <f>BD30-BG30-BH30</f>
        <v>179</v>
      </c>
    </row>
    <row r="31" spans="1:64" x14ac:dyDescent="0.2">
      <c r="A31" s="1">
        <v>23</v>
      </c>
      <c r="B31" s="1" t="s">
        <v>393</v>
      </c>
      <c r="C31" s="1" t="s">
        <v>394</v>
      </c>
      <c r="D31" s="1" t="s">
        <v>395</v>
      </c>
      <c r="E31" s="1" t="s">
        <v>41</v>
      </c>
      <c r="F31" s="1" t="s">
        <v>124</v>
      </c>
      <c r="H31" s="59">
        <v>179</v>
      </c>
      <c r="I31" s="59">
        <v>0</v>
      </c>
      <c r="J31" s="60">
        <f>H31+I31</f>
        <v>179</v>
      </c>
      <c r="K31" s="59">
        <v>6</v>
      </c>
      <c r="L31" s="59">
        <v>6.5</v>
      </c>
      <c r="M31" s="59">
        <v>19</v>
      </c>
      <c r="N31" s="61">
        <v>19</v>
      </c>
      <c r="R31" s="63">
        <f>P31+Q31</f>
        <v>0</v>
      </c>
      <c r="V31" s="64">
        <v>99</v>
      </c>
      <c r="Z31" s="66">
        <f>X31+Y31</f>
        <v>0</v>
      </c>
      <c r="AD31" s="67">
        <v>99</v>
      </c>
      <c r="BC31">
        <f>N31+V31+AD31+AL31+AT31+BB31</f>
        <v>217</v>
      </c>
      <c r="BD31">
        <f>J31+R31+Z31+AH31+AP31+AX31</f>
        <v>179</v>
      </c>
      <c r="BE31" s="31">
        <f>IF($O$4&gt;0,(LARGE(($N31,$V31,$AD31,$AL31,$AT31,$BB31),1)),"0")</f>
        <v>99</v>
      </c>
      <c r="BG31">
        <v>0</v>
      </c>
      <c r="BH31">
        <v>0</v>
      </c>
      <c r="BI31" s="31">
        <f>BC31-BE31-BF31</f>
        <v>118</v>
      </c>
      <c r="BJ31">
        <f>BD31-BG31-BH31</f>
        <v>179</v>
      </c>
    </row>
    <row r="32" spans="1:64" x14ac:dyDescent="0.2">
      <c r="A32" s="1">
        <v>24</v>
      </c>
      <c r="B32" s="1" t="s">
        <v>396</v>
      </c>
      <c r="C32" s="1" t="s">
        <v>397</v>
      </c>
      <c r="D32" s="1" t="s">
        <v>398</v>
      </c>
      <c r="E32" s="1" t="s">
        <v>41</v>
      </c>
      <c r="F32" s="1" t="s">
        <v>192</v>
      </c>
      <c r="H32" s="59">
        <v>177.5</v>
      </c>
      <c r="I32" s="59">
        <v>0</v>
      </c>
      <c r="J32" s="60">
        <f>H32+I32</f>
        <v>177.5</v>
      </c>
      <c r="K32" s="59">
        <v>6</v>
      </c>
      <c r="L32" s="59">
        <v>6.5</v>
      </c>
      <c r="M32" s="59">
        <v>20</v>
      </c>
      <c r="N32" s="61">
        <v>20</v>
      </c>
      <c r="R32" s="63">
        <f>P32+Q32</f>
        <v>0</v>
      </c>
      <c r="V32" s="64">
        <v>99</v>
      </c>
      <c r="Z32" s="66">
        <f>X32+Y32</f>
        <v>0</v>
      </c>
      <c r="AD32" s="67">
        <v>99</v>
      </c>
      <c r="BC32">
        <f>N32+V32+AD32+AL32+AT32+BB32</f>
        <v>218</v>
      </c>
      <c r="BD32">
        <f>J32+R32+Z32+AH32+AP32+AX32</f>
        <v>177.5</v>
      </c>
      <c r="BE32" s="31">
        <f>IF($O$4&gt;0,(LARGE(($N32,$V32,$AD32,$AL32,$AT32,$BB32),1)),"0")</f>
        <v>99</v>
      </c>
      <c r="BG32">
        <v>0</v>
      </c>
      <c r="BH32">
        <v>0</v>
      </c>
      <c r="BI32" s="31">
        <f>BC32-BE32-BF32</f>
        <v>119</v>
      </c>
      <c r="BJ32">
        <f>BD32-BG32-BH32</f>
        <v>177.5</v>
      </c>
    </row>
    <row r="33" spans="1:62" x14ac:dyDescent="0.2">
      <c r="A33" s="1">
        <v>25</v>
      </c>
      <c r="B33" s="1" t="s">
        <v>402</v>
      </c>
      <c r="C33" s="1" t="s">
        <v>403</v>
      </c>
      <c r="D33" s="1" t="s">
        <v>404</v>
      </c>
      <c r="E33" s="1" t="s">
        <v>41</v>
      </c>
      <c r="F33" s="1" t="s">
        <v>136</v>
      </c>
      <c r="H33" s="59">
        <v>175.5</v>
      </c>
      <c r="I33" s="59">
        <v>0</v>
      </c>
      <c r="J33" s="60">
        <f>H33+I33</f>
        <v>175.5</v>
      </c>
      <c r="K33" s="59">
        <v>6</v>
      </c>
      <c r="L33" s="59">
        <v>6</v>
      </c>
      <c r="M33" s="59">
        <v>22</v>
      </c>
      <c r="N33" s="61">
        <v>22</v>
      </c>
      <c r="R33" s="63">
        <f>P33+Q33</f>
        <v>0</v>
      </c>
      <c r="V33" s="64">
        <v>99</v>
      </c>
      <c r="Z33" s="66">
        <f>X33+Y33</f>
        <v>0</v>
      </c>
      <c r="AD33" s="67">
        <v>99</v>
      </c>
      <c r="BC33">
        <f>N33+V33+AD33+AL33+AT33+BB33</f>
        <v>220</v>
      </c>
      <c r="BD33">
        <f>J33+R33+Z33+AH33+AP33+AX33</f>
        <v>175.5</v>
      </c>
      <c r="BE33" s="31">
        <f>IF($O$4&gt;0,(LARGE(($N33,$V33,$AD33,$AL33,$AT33,$BB33),1)),"0")</f>
        <v>99</v>
      </c>
      <c r="BG33">
        <v>0</v>
      </c>
      <c r="BH33">
        <v>0</v>
      </c>
      <c r="BI33" s="31">
        <f>BC33-BE33-BF33</f>
        <v>121</v>
      </c>
      <c r="BJ33">
        <f>BD33-BG33-BH33</f>
        <v>175.5</v>
      </c>
    </row>
    <row r="34" spans="1:62" x14ac:dyDescent="0.2">
      <c r="A34" s="1">
        <v>26</v>
      </c>
      <c r="B34" s="1" t="s">
        <v>405</v>
      </c>
      <c r="C34" s="1" t="s">
        <v>406</v>
      </c>
      <c r="D34" s="1" t="s">
        <v>407</v>
      </c>
      <c r="E34" s="1" t="s">
        <v>41</v>
      </c>
      <c r="F34" s="1" t="s">
        <v>149</v>
      </c>
      <c r="H34" s="59">
        <v>175.5</v>
      </c>
      <c r="I34" s="59">
        <v>0</v>
      </c>
      <c r="J34" s="60">
        <f>H34+I34</f>
        <v>175.5</v>
      </c>
      <c r="K34" s="59">
        <v>5.5</v>
      </c>
      <c r="L34" s="59">
        <v>6</v>
      </c>
      <c r="M34" s="59">
        <v>23</v>
      </c>
      <c r="N34" s="61">
        <v>23</v>
      </c>
      <c r="R34" s="63">
        <f>P34+Q34</f>
        <v>0</v>
      </c>
      <c r="V34" s="64">
        <v>99</v>
      </c>
      <c r="Z34" s="66">
        <f>X34+Y34</f>
        <v>0</v>
      </c>
      <c r="AD34" s="67">
        <v>99</v>
      </c>
      <c r="BC34">
        <f>N34+V34+AD34+AL34+AT34+BB34</f>
        <v>221</v>
      </c>
      <c r="BD34">
        <f>J34+R34+Z34+AH34+AP34+AX34</f>
        <v>175.5</v>
      </c>
      <c r="BE34" s="31">
        <f>IF($O$4&gt;0,(LARGE(($N34,$V34,$AD34,$AL34,$AT34,$BB34),1)),"0")</f>
        <v>99</v>
      </c>
      <c r="BG34">
        <v>0</v>
      </c>
      <c r="BH34">
        <v>0</v>
      </c>
      <c r="BI34" s="31">
        <f>BC34-BE34-BF34</f>
        <v>122</v>
      </c>
      <c r="BJ34">
        <f>BD34-BG34-BH34</f>
        <v>175.5</v>
      </c>
    </row>
    <row r="35" spans="1:62" x14ac:dyDescent="0.2">
      <c r="A35" s="1">
        <v>27</v>
      </c>
      <c r="B35" s="1" t="s">
        <v>408</v>
      </c>
      <c r="C35" s="1" t="s">
        <v>409</v>
      </c>
      <c r="D35" s="1" t="s">
        <v>410</v>
      </c>
      <c r="E35" s="1" t="s">
        <v>41</v>
      </c>
      <c r="F35" s="1" t="s">
        <v>169</v>
      </c>
      <c r="H35" s="59">
        <v>173</v>
      </c>
      <c r="I35" s="59">
        <v>0</v>
      </c>
      <c r="J35" s="60">
        <f>H35+I35</f>
        <v>173</v>
      </c>
      <c r="K35" s="59">
        <v>6</v>
      </c>
      <c r="L35" s="59">
        <v>7</v>
      </c>
      <c r="M35" s="59">
        <v>24</v>
      </c>
      <c r="N35" s="61">
        <v>24</v>
      </c>
      <c r="R35" s="63">
        <f>P35+Q35</f>
        <v>0</v>
      </c>
      <c r="V35" s="64">
        <v>99</v>
      </c>
      <c r="Z35" s="66">
        <f>X35+Y35</f>
        <v>0</v>
      </c>
      <c r="AD35" s="67">
        <v>99</v>
      </c>
      <c r="BC35">
        <f>N35+V35+AD35+AL35+AT35+BB35</f>
        <v>222</v>
      </c>
      <c r="BD35">
        <f>J35+R35+Z35+AH35+AP35+AX35</f>
        <v>173</v>
      </c>
      <c r="BE35" s="31">
        <f>IF($O$4&gt;0,(LARGE(($N35,$V35,$AD35,$AL35,$AT35,$BB35),1)),"0")</f>
        <v>99</v>
      </c>
      <c r="BG35">
        <v>0</v>
      </c>
      <c r="BH35">
        <v>0</v>
      </c>
      <c r="BI35" s="31">
        <f>BC35-BE35-BF35</f>
        <v>123</v>
      </c>
      <c r="BJ35">
        <f>BD35-BG35-BH35</f>
        <v>173</v>
      </c>
    </row>
    <row r="36" spans="1:62" x14ac:dyDescent="0.2">
      <c r="A36" s="1">
        <v>28</v>
      </c>
      <c r="B36" s="1" t="s">
        <v>411</v>
      </c>
      <c r="C36" s="1" t="s">
        <v>412</v>
      </c>
      <c r="D36" s="1" t="s">
        <v>413</v>
      </c>
      <c r="E36" s="1" t="s">
        <v>41</v>
      </c>
      <c r="F36" s="1" t="s">
        <v>132</v>
      </c>
      <c r="H36" s="59">
        <v>171.5</v>
      </c>
      <c r="I36" s="59">
        <v>0</v>
      </c>
      <c r="J36" s="60">
        <f>H36+I36</f>
        <v>171.5</v>
      </c>
      <c r="K36" s="59">
        <v>5.5</v>
      </c>
      <c r="L36" s="59">
        <v>6.5</v>
      </c>
      <c r="M36" s="59">
        <v>25</v>
      </c>
      <c r="N36" s="61">
        <v>25</v>
      </c>
      <c r="R36" s="63">
        <f>P36+Q36</f>
        <v>0</v>
      </c>
      <c r="V36" s="64">
        <v>99</v>
      </c>
      <c r="Z36" s="66">
        <f>X36+Y36</f>
        <v>0</v>
      </c>
      <c r="AD36" s="67">
        <v>99</v>
      </c>
      <c r="BC36">
        <f>N36+V36+AD36+AL36+AT36+BB36</f>
        <v>223</v>
      </c>
      <c r="BD36">
        <f>J36+R36+Z36+AH36+AP36+AX36</f>
        <v>171.5</v>
      </c>
      <c r="BE36" s="31">
        <f>IF($O$4&gt;0,(LARGE(($N36,$V36,$AD36,$AL36,$AT36,$BB36),1)),"0")</f>
        <v>99</v>
      </c>
      <c r="BG36">
        <v>0</v>
      </c>
      <c r="BH36">
        <v>0</v>
      </c>
      <c r="BI36" s="31">
        <f>BC36-BE36-BF36</f>
        <v>124</v>
      </c>
      <c r="BJ36">
        <f>BD36-BG36-BH36</f>
        <v>171.5</v>
      </c>
    </row>
    <row r="37" spans="1:62" x14ac:dyDescent="0.2">
      <c r="A37" s="1">
        <v>29</v>
      </c>
      <c r="B37" s="1" t="s">
        <v>414</v>
      </c>
      <c r="C37" s="1" t="s">
        <v>415</v>
      </c>
      <c r="D37" s="1" t="s">
        <v>416</v>
      </c>
      <c r="E37" s="1" t="s">
        <v>41</v>
      </c>
      <c r="F37" s="1" t="s">
        <v>136</v>
      </c>
      <c r="H37" s="59">
        <v>168</v>
      </c>
      <c r="I37" s="59">
        <v>0</v>
      </c>
      <c r="J37" s="60">
        <f>H37+I37</f>
        <v>168</v>
      </c>
      <c r="K37" s="59">
        <v>6</v>
      </c>
      <c r="L37" s="59">
        <v>6</v>
      </c>
      <c r="M37" s="59">
        <v>26</v>
      </c>
      <c r="N37" s="61">
        <v>26</v>
      </c>
      <c r="R37" s="63">
        <f>P37+Q37</f>
        <v>0</v>
      </c>
      <c r="V37" s="64">
        <v>99</v>
      </c>
      <c r="Z37" s="66">
        <f>X37+Y37</f>
        <v>0</v>
      </c>
      <c r="AD37" s="67">
        <v>99</v>
      </c>
      <c r="BC37">
        <f>N37+V37+AD37+AL37+AT37+BB37</f>
        <v>224</v>
      </c>
      <c r="BD37">
        <f>J37+R37+Z37+AH37+AP37+AX37</f>
        <v>168</v>
      </c>
      <c r="BE37" s="31">
        <f>IF($O$4&gt;0,(LARGE(($N37,$V37,$AD37,$AL37,$AT37,$BB37),1)),"0")</f>
        <v>99</v>
      </c>
      <c r="BG37">
        <v>0</v>
      </c>
      <c r="BH37">
        <v>0</v>
      </c>
      <c r="BI37" s="31">
        <f>BC37-BE37-BF37</f>
        <v>125</v>
      </c>
      <c r="BJ37">
        <f>BD37-BG37-BH37</f>
        <v>168</v>
      </c>
    </row>
    <row r="38" spans="1:62" x14ac:dyDescent="0.2">
      <c r="A38" s="1">
        <v>30</v>
      </c>
      <c r="B38" s="1" t="s">
        <v>417</v>
      </c>
      <c r="C38" s="1" t="s">
        <v>418</v>
      </c>
      <c r="D38" s="1" t="s">
        <v>419</v>
      </c>
      <c r="E38" s="1" t="s">
        <v>41</v>
      </c>
      <c r="F38" s="1" t="s">
        <v>136</v>
      </c>
      <c r="H38" s="59">
        <v>168</v>
      </c>
      <c r="I38" s="59">
        <v>0</v>
      </c>
      <c r="J38" s="60">
        <f>H38+I38</f>
        <v>168</v>
      </c>
      <c r="K38" s="59">
        <v>5</v>
      </c>
      <c r="L38" s="59">
        <v>6</v>
      </c>
      <c r="M38" s="59">
        <v>27</v>
      </c>
      <c r="N38" s="61">
        <v>27</v>
      </c>
      <c r="R38" s="63">
        <f>P38+Q38</f>
        <v>0</v>
      </c>
      <c r="V38" s="64">
        <v>99</v>
      </c>
      <c r="Z38" s="66">
        <f>X38+Y38</f>
        <v>0</v>
      </c>
      <c r="AD38" s="67">
        <v>99</v>
      </c>
      <c r="BC38">
        <f>N38+V38+AD38+AL38+AT38+BB38</f>
        <v>225</v>
      </c>
      <c r="BD38">
        <f>J38+R38+Z38+AH38+AP38+AX38</f>
        <v>168</v>
      </c>
      <c r="BE38" s="31">
        <f>IF($O$4&gt;0,(LARGE(($N38,$V38,$AD38,$AL38,$AT38,$BB38),1)),"0")</f>
        <v>99</v>
      </c>
      <c r="BG38">
        <v>0</v>
      </c>
      <c r="BH38">
        <v>0</v>
      </c>
      <c r="BI38" s="31">
        <f>BC38-BE38-BF38</f>
        <v>126</v>
      </c>
      <c r="BJ38">
        <f>BD38-BG38-BH38</f>
        <v>168</v>
      </c>
    </row>
  </sheetData>
  <sheetProtection sheet="1" objects="1" scenarios="1"/>
  <sortState xmlns:xlrd2="http://schemas.microsoft.com/office/spreadsheetml/2017/richdata2" ref="A9:XFD39">
    <sortCondition ref="BI9"/>
  </sortState>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H9:I65346 AV9:AW65346 P9:Q65346 X9:Y65346 AF9:AG65346 AN9:AO65346">
    <cfRule type="cellIs" dxfId="6" priority="1" stopIfTrue="1" operator="greaterThanOrEqual">
      <formula>$BL$6</formula>
    </cfRule>
  </conditionalFormatting>
  <dataValidations count="9">
    <dataValidation type="list" allowBlank="1" showInputMessage="1" showErrorMessage="1" sqref="BM1:BM2 BM9:BM65346" xr:uid="{00000000-0002-0000-0300-000001000000}">
      <formula1>"ja,nee"</formula1>
    </dataValidation>
    <dataValidation operator="lessThanOrEqual" allowBlank="1" showInputMessage="1" showErrorMessage="1" sqref="BC9:BE38 AH8 AP8 AX8 J8:J38 J1:J2 R1:R2 AX1:AX2 AP1:AP2 AH1:AH2 Z1:Z2 BC1:BK8 BL1:BL4 BL7:BL8 Z8:Z38 R8:R38 BI9:BJ38" xr:uid="{00000000-0002-0000-0300-000002000000}"/>
    <dataValidation type="decimal" allowBlank="1" showInputMessage="1" showErrorMessage="1" sqref="H1:I2 P1:Q2 AV1:AW2 AN1:AO2 AF1:AG2 X1:Y2 H8:I65346 X8:Y65346 P8:Q65346 AF8:AG65346 AN8:AO65346 AV8:AW65346" xr:uid="{00000000-0002-0000-0300-000003000000}">
      <formula1>0</formula1>
      <formula2>400</formula2>
    </dataValidation>
    <dataValidation type="decimal" allowBlank="1" showInputMessage="1" showErrorMessage="1" sqref="K1:L2 S1:T2 AY1:AZ2 AQ1:AR2 AI1:AJ2 AA1:AB2 K8:L65346 AA8:AB65346 S8:T65346 AI8:AJ65346 AQ8:AR65346 AY8:AZ65346" xr:uid="{00000000-0002-0000-0300-000004000000}">
      <formula1>0</formula1>
      <formula2>99</formula2>
    </dataValidation>
    <dataValidation type="whole" allowBlank="1" showInputMessage="1" showErrorMessage="1" sqref="M1:N2 U1:V2 BA1:BB2 AS1:AT2 AK1:AL2 AC1:AD2 M8:N65346 AC8:AD65346 U8:V65346 AK8:AL65346 AS8:AT65346 BA8:BB65346" xr:uid="{00000000-0002-0000-0300-000005000000}">
      <formula1>0</formula1>
      <formula2>999</formula2>
    </dataValidation>
    <dataValidation type="whole" operator="lessThanOrEqual" allowBlank="1" showInputMessage="1" showErrorMessage="1" sqref="BL6" xr:uid="{00000000-0002-0000-0300-000006000000}">
      <formula1>400</formula1>
    </dataValidation>
    <dataValidation type="whole" operator="lessThanOrEqual" allowBlank="1" showInputMessage="1" showErrorMessage="1" sqref="BL5" xr:uid="{00000000-0002-0000-0300-000007000000}">
      <formula1>99</formula1>
    </dataValidation>
    <dataValidation type="whole" allowBlank="1" showInputMessage="1" showErrorMessage="1" sqref="O3:V3" xr:uid="{00000000-0002-0000-0300-000008000000}">
      <formula1>0</formula1>
      <formula2>99</formula2>
    </dataValidation>
    <dataValidation type="decimal" operator="lessThanOrEqual" allowBlank="1" showInputMessage="1" showErrorMessage="1" sqref="BK9:BL38 BG9:BH38 BC39:BL65346 Z39:Z65346 AH9:AH65346 AP9:AP65346 AX9:AX65346 J39:J65346 R39:R65346" xr:uid="{00000000-0002-0000-0300-000000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9313"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269314"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69315"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269316"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269317"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269318" r:id="rId9" name="Button 6">
              <controlPr defaultSize="0" print="0" autoFill="0" autoPict="0" macro="[0]!verbergen">
                <anchor moveWithCells="1" sizeWithCells="1">
                  <from>
                    <xdr:col>64</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269319"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69320"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269321"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269322" r:id="rId13" name="Button 10">
              <controlPr defaultSize="0" print="0" autoFill="0" autoPict="0" macro="[0]!Sort_Pl_Punten_4">
                <anchor moveWithCells="1" sizeWithCells="1">
                  <from>
                    <xdr:col>37</xdr:col>
                    <xdr:colOff>19050</xdr:colOff>
                    <xdr:row>7</xdr:row>
                    <xdr:rowOff>0</xdr:rowOff>
                  </from>
                  <to>
                    <xdr:col>37</xdr:col>
                    <xdr:colOff>238125</xdr:colOff>
                    <xdr:row>7</xdr:row>
                    <xdr:rowOff>314325</xdr:rowOff>
                  </to>
                </anchor>
              </controlPr>
            </control>
          </mc:Choice>
        </mc:AlternateContent>
        <mc:AlternateContent xmlns:mc="http://schemas.openxmlformats.org/markup-compatibility/2006">
          <mc:Choice Requires="x14">
            <control shapeId="269323" r:id="rId14" name="Button 11">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269324" r:id="rId15" name="Button 12">
              <controlPr defaultSize="0" print="0" autoFill="0" autoPict="0" macro="[0]!Sort_Totaal_Punten">
                <anchor moveWithCells="1" sizeWithCells="1">
                  <from>
                    <xdr:col>61</xdr:col>
                    <xdr:colOff>0</xdr:colOff>
                    <xdr:row>7</xdr:row>
                    <xdr:rowOff>28575</xdr:rowOff>
                  </from>
                  <to>
                    <xdr:col>61</xdr:col>
                    <xdr:colOff>0</xdr:colOff>
                    <xdr:row>8</xdr:row>
                    <xdr:rowOff>0</xdr:rowOff>
                  </to>
                </anchor>
              </controlPr>
            </control>
          </mc:Choice>
        </mc:AlternateContent>
        <mc:AlternateContent xmlns:mc="http://schemas.openxmlformats.org/markup-compatibility/2006">
          <mc:Choice Requires="x14">
            <control shapeId="269325" r:id="rId16" name="Button 13">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269326" r:id="rId17" name="Button 14">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269327" r:id="rId18" name="Button 15">
              <controlPr defaultSize="0" print="0" autoFill="0" autoPict="0" macro="[0]!Sort_Pl_Punten_5">
                <anchor moveWithCells="1" sizeWithCells="1">
                  <from>
                    <xdr:col>45</xdr:col>
                    <xdr:colOff>9525</xdr:colOff>
                    <xdr:row>7</xdr:row>
                    <xdr:rowOff>9525</xdr:rowOff>
                  </from>
                  <to>
                    <xdr:col>45</xdr:col>
                    <xdr:colOff>247650</xdr:colOff>
                    <xdr:row>8</xdr:row>
                    <xdr:rowOff>0</xdr:rowOff>
                  </to>
                </anchor>
              </controlPr>
            </control>
          </mc:Choice>
        </mc:AlternateContent>
        <mc:AlternateContent xmlns:mc="http://schemas.openxmlformats.org/markup-compatibility/2006">
          <mc:Choice Requires="x14">
            <control shapeId="269328" r:id="rId19" name="Button 16">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269329" r:id="rId20" name="Button 17">
              <controlPr defaultSize="0" print="0" autoFill="0" autoPict="0" macro="[0]!Sort_Pl_Punten_6">
                <anchor moveWithCells="1" sizeWithCells="1">
                  <from>
                    <xdr:col>53</xdr:col>
                    <xdr:colOff>19050</xdr:colOff>
                    <xdr:row>7</xdr:row>
                    <xdr:rowOff>9525</xdr:rowOff>
                  </from>
                  <to>
                    <xdr:col>53</xdr:col>
                    <xdr:colOff>247650</xdr:colOff>
                    <xdr:row>8</xdr:row>
                    <xdr:rowOff>0</xdr:rowOff>
                  </to>
                </anchor>
              </controlPr>
            </control>
          </mc:Choice>
        </mc:AlternateContent>
        <mc:AlternateContent xmlns:mc="http://schemas.openxmlformats.org/markup-compatibility/2006">
          <mc:Choice Requires="x14">
            <control shapeId="269330" r:id="rId21" name="Button 18">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269331" r:id="rId22" name="Button 19">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269332" r:id="rId23" name="Button 20">
              <controlPr defaultSize="0" print="0" autoFill="0" autoPict="0" macro="[0]!Verberg_Ex_Aequo_3">
                <anchor moveWithCells="1" sizeWithCells="1">
                  <from>
                    <xdr:col>26</xdr:col>
                    <xdr:colOff>47625</xdr:colOff>
                    <xdr:row>7</xdr:row>
                    <xdr:rowOff>9525</xdr:rowOff>
                  </from>
                  <to>
                    <xdr:col>27</xdr:col>
                    <xdr:colOff>219075</xdr:colOff>
                    <xdr:row>7</xdr:row>
                    <xdr:rowOff>304800</xdr:rowOff>
                  </to>
                </anchor>
              </controlPr>
            </control>
          </mc:Choice>
        </mc:AlternateContent>
        <mc:AlternateContent xmlns:mc="http://schemas.openxmlformats.org/markup-compatibility/2006">
          <mc:Choice Requires="x14">
            <control shapeId="269333" r:id="rId24" name="Button 21">
              <controlPr defaultSize="0" print="0" autoFill="0" autoPict="0" macro="[0]!Verberg_Ex_Aequo_4">
                <anchor moveWithCells="1" sizeWithCells="1">
                  <from>
                    <xdr:col>30</xdr:col>
                    <xdr:colOff>0</xdr:colOff>
                    <xdr:row>7</xdr:row>
                    <xdr:rowOff>0</xdr:rowOff>
                  </from>
                  <to>
                    <xdr:col>35</xdr:col>
                    <xdr:colOff>200025</xdr:colOff>
                    <xdr:row>7</xdr:row>
                    <xdr:rowOff>314325</xdr:rowOff>
                  </to>
                </anchor>
              </controlPr>
            </control>
          </mc:Choice>
        </mc:AlternateContent>
        <mc:AlternateContent xmlns:mc="http://schemas.openxmlformats.org/markup-compatibility/2006">
          <mc:Choice Requires="x14">
            <control shapeId="269334" r:id="rId25" name="Button 22">
              <controlPr defaultSize="0" print="0" autoFill="0" autoPict="0" macro="[0]!Verberg_Ex_Aequo_5">
                <anchor moveWithCells="1" sizeWithCells="1">
                  <from>
                    <xdr:col>38</xdr:col>
                    <xdr:colOff>0</xdr:colOff>
                    <xdr:row>7</xdr:row>
                    <xdr:rowOff>9525</xdr:rowOff>
                  </from>
                  <to>
                    <xdr:col>38</xdr:col>
                    <xdr:colOff>0</xdr:colOff>
                    <xdr:row>8</xdr:row>
                    <xdr:rowOff>0</xdr:rowOff>
                  </to>
                </anchor>
              </controlPr>
            </control>
          </mc:Choice>
        </mc:AlternateContent>
        <mc:AlternateContent xmlns:mc="http://schemas.openxmlformats.org/markup-compatibility/2006">
          <mc:Choice Requires="x14">
            <control shapeId="269335" r:id="rId26" name="Button 23">
              <controlPr defaultSize="0" print="0" autoFill="0" autoPict="0" macro="[0]!Verberg_Ex_Aequo_6">
                <anchor moveWithCells="1" sizeWithCells="1">
                  <from>
                    <xdr:col>46</xdr:col>
                    <xdr:colOff>0</xdr:colOff>
                    <xdr:row>7</xdr:row>
                    <xdr:rowOff>0</xdr:rowOff>
                  </from>
                  <to>
                    <xdr:col>46</xdr:col>
                    <xdr:colOff>0</xdr:colOff>
                    <xdr:row>7</xdr:row>
                    <xdr:rowOff>314325</xdr:rowOff>
                  </to>
                </anchor>
              </controlPr>
            </control>
          </mc:Choice>
        </mc:AlternateContent>
        <mc:AlternateContent xmlns:mc="http://schemas.openxmlformats.org/markup-compatibility/2006">
          <mc:Choice Requires="x14">
            <control shapeId="269336" r:id="rId27" name="Button 24">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269337" r:id="rId28" name="Button 25">
              <controlPr defaultSize="0" print="0" autoFill="0" autoPict="0" macro="[0]!Verberg_Ex_Aequo_5">
                <anchor moveWithCells="1" sizeWithCells="1">
                  <from>
                    <xdr:col>38</xdr:col>
                    <xdr:colOff>0</xdr:colOff>
                    <xdr:row>7</xdr:row>
                    <xdr:rowOff>0</xdr:rowOff>
                  </from>
                  <to>
                    <xdr:col>43</xdr:col>
                    <xdr:colOff>200025</xdr:colOff>
                    <xdr:row>7</xdr:row>
                    <xdr:rowOff>314325</xdr:rowOff>
                  </to>
                </anchor>
              </controlPr>
            </control>
          </mc:Choice>
        </mc:AlternateContent>
        <mc:AlternateContent xmlns:mc="http://schemas.openxmlformats.org/markup-compatibility/2006">
          <mc:Choice Requires="x14">
            <control shapeId="269338" r:id="rId29" name="Button 26">
              <controlPr defaultSize="0" print="0" autoFill="0" autoPict="0" macro="[0]!Verberg_Ex_Aequo_6">
                <anchor moveWithCells="1" sizeWithCells="1">
                  <from>
                    <xdr:col>46</xdr:col>
                    <xdr:colOff>0</xdr:colOff>
                    <xdr:row>7</xdr:row>
                    <xdr:rowOff>0</xdr:rowOff>
                  </from>
                  <to>
                    <xdr:col>51</xdr:col>
                    <xdr:colOff>200025</xdr:colOff>
                    <xdr:row>7</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76"/>
  <dimension ref="A1:BN27"/>
  <sheetViews>
    <sheetView workbookViewId="0">
      <pane xSplit="5" ySplit="8" topLeftCell="F9" activePane="bottomRight" state="frozen"/>
      <selection pane="topRight" activeCell="C5" sqref="C5:E5"/>
      <selection pane="bottomLeft" activeCell="C5" sqref="C5:E5"/>
      <selection pane="bottomRight" activeCell="BN9" sqref="BN9"/>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hidden="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5.5703125" style="1" customWidth="1"/>
    <col min="66" max="66" width="17.28515625" style="1" customWidth="1"/>
  </cols>
  <sheetData>
    <row r="1" spans="1:66" x14ac:dyDescent="0.2">
      <c r="A1" s="111" t="s">
        <v>1</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c r="AH1" s="112"/>
      <c r="AI1" s="112"/>
      <c r="AJ1" s="112"/>
      <c r="AK1" s="112"/>
      <c r="AL1" s="112"/>
      <c r="AM1" s="112"/>
      <c r="AN1" s="112"/>
      <c r="AO1" s="112"/>
      <c r="AP1" s="112"/>
      <c r="AQ1" s="112"/>
      <c r="AR1" s="112"/>
      <c r="AS1" s="112"/>
      <c r="AT1" s="112"/>
      <c r="AU1" s="112"/>
      <c r="AV1" s="112"/>
      <c r="AW1" s="112"/>
      <c r="AX1" s="112"/>
      <c r="AY1" s="112"/>
      <c r="AZ1" s="112"/>
      <c r="BA1" s="112"/>
      <c r="BB1" s="112"/>
      <c r="BC1" s="112"/>
      <c r="BD1" s="112"/>
      <c r="BE1" s="112"/>
      <c r="BF1" s="112"/>
      <c r="BG1" s="112"/>
      <c r="BH1" s="112"/>
      <c r="BI1" s="112"/>
      <c r="BJ1" s="112"/>
      <c r="BK1" s="112"/>
      <c r="BL1" s="112"/>
      <c r="BM1" s="112"/>
      <c r="BN1" s="113"/>
    </row>
    <row r="2" spans="1:66" ht="12.75" hidden="1" customHeight="1" x14ac:dyDescent="0.2">
      <c r="A2" s="7"/>
      <c r="B2" s="7"/>
      <c r="C2" s="7">
        <v>1</v>
      </c>
      <c r="D2" s="7">
        <f>FLOOR((C2+3)/4,1)</f>
        <v>1</v>
      </c>
      <c r="E2" s="7"/>
      <c r="F2" s="7"/>
      <c r="G2" s="58"/>
      <c r="H2" s="58">
        <v>192</v>
      </c>
      <c r="I2" s="60">
        <v>190</v>
      </c>
      <c r="J2" s="60">
        <f>H2+I2</f>
        <v>382</v>
      </c>
      <c r="K2" s="60"/>
      <c r="L2" s="60"/>
      <c r="M2" s="60"/>
      <c r="N2" s="70">
        <v>1</v>
      </c>
      <c r="O2" s="63"/>
      <c r="P2" s="63">
        <v>193</v>
      </c>
      <c r="Q2" s="63">
        <v>193</v>
      </c>
      <c r="R2" s="63">
        <f>P2+Q2</f>
        <v>386</v>
      </c>
      <c r="S2" s="63"/>
      <c r="T2" s="63"/>
      <c r="U2" s="63"/>
      <c r="V2" s="71">
        <v>2</v>
      </c>
      <c r="W2" s="66"/>
      <c r="X2" s="66">
        <v>198</v>
      </c>
      <c r="Y2" s="66">
        <v>198</v>
      </c>
      <c r="Z2" s="66">
        <f>X2+Y2</f>
        <v>396</v>
      </c>
      <c r="AA2" s="66"/>
      <c r="AB2" s="66"/>
      <c r="AC2" s="66"/>
      <c r="AD2" s="72">
        <v>3</v>
      </c>
      <c r="AE2" s="63"/>
      <c r="AF2" s="63">
        <v>177</v>
      </c>
      <c r="AG2" s="63">
        <v>177</v>
      </c>
      <c r="AH2" s="63">
        <f>AF2+AG2</f>
        <v>354</v>
      </c>
      <c r="AI2" s="63"/>
      <c r="AJ2" s="63"/>
      <c r="AK2" s="63"/>
      <c r="AL2" s="71">
        <v>4</v>
      </c>
      <c r="AM2" s="66"/>
      <c r="AN2" s="66">
        <v>178</v>
      </c>
      <c r="AO2" s="66">
        <v>178</v>
      </c>
      <c r="AP2" s="66">
        <f>AN2+AO2</f>
        <v>356</v>
      </c>
      <c r="AQ2" s="66"/>
      <c r="AR2" s="66"/>
      <c r="AS2" s="66"/>
      <c r="AT2" s="72">
        <v>5</v>
      </c>
      <c r="AU2" s="63"/>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N2"/>
    </row>
    <row r="3" spans="1:66" x14ac:dyDescent="0.2">
      <c r="A3" s="92" t="s">
        <v>2</v>
      </c>
      <c r="B3" s="94"/>
      <c r="C3" s="89" t="str">
        <f>Instellingen!B3</f>
        <v>kring de Oude IJssel</v>
      </c>
      <c r="D3" s="90"/>
      <c r="E3" s="91"/>
      <c r="F3" s="92" t="s">
        <v>3</v>
      </c>
      <c r="G3" s="93"/>
      <c r="H3" s="93"/>
      <c r="I3" s="93"/>
      <c r="J3" s="93"/>
      <c r="K3" s="93"/>
      <c r="L3" s="93"/>
      <c r="M3" s="93"/>
      <c r="N3" s="94"/>
      <c r="O3" s="114">
        <v>6</v>
      </c>
      <c r="P3" s="115"/>
      <c r="Q3" s="115"/>
      <c r="R3" s="115"/>
      <c r="S3" s="115"/>
      <c r="T3" s="115"/>
      <c r="U3" s="115"/>
      <c r="V3" s="116"/>
      <c r="W3" s="117"/>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19"/>
      <c r="BC3" s="92" t="s">
        <v>4</v>
      </c>
      <c r="BD3" s="93"/>
      <c r="BE3" s="93"/>
      <c r="BF3" s="93"/>
      <c r="BG3" s="93"/>
      <c r="BH3" s="93"/>
      <c r="BI3" s="93"/>
      <c r="BJ3" s="93"/>
      <c r="BK3" s="94"/>
      <c r="BL3" s="19">
        <f>Instellingen!B6</f>
        <v>3</v>
      </c>
      <c r="BM3" s="117"/>
      <c r="BN3" s="118"/>
    </row>
    <row r="4" spans="1:66" x14ac:dyDescent="0.2">
      <c r="A4" s="92" t="s">
        <v>5</v>
      </c>
      <c r="B4" s="94"/>
      <c r="C4" s="126" t="s">
        <v>42</v>
      </c>
      <c r="D4" s="90"/>
      <c r="E4" s="91"/>
      <c r="F4" s="92" t="s">
        <v>7</v>
      </c>
      <c r="G4" s="93"/>
      <c r="H4" s="93"/>
      <c r="I4" s="93"/>
      <c r="J4" s="93"/>
      <c r="K4" s="93"/>
      <c r="L4" s="93"/>
      <c r="M4" s="93"/>
      <c r="N4" s="94"/>
      <c r="O4" s="89">
        <f>Instellingen!B7</f>
        <v>1</v>
      </c>
      <c r="P4" s="90"/>
      <c r="Q4" s="90"/>
      <c r="R4" s="90"/>
      <c r="S4" s="90"/>
      <c r="T4" s="90"/>
      <c r="U4" s="90"/>
      <c r="V4" s="91"/>
      <c r="W4" s="120"/>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2"/>
      <c r="BC4" s="92"/>
      <c r="BD4" s="93"/>
      <c r="BE4" s="93"/>
      <c r="BF4" s="93"/>
      <c r="BG4" s="93"/>
      <c r="BH4" s="93"/>
      <c r="BI4" s="93"/>
      <c r="BJ4" s="93"/>
      <c r="BK4" s="94"/>
      <c r="BL4" s="19"/>
      <c r="BM4" s="120"/>
      <c r="BN4" s="121"/>
    </row>
    <row r="5" spans="1:66" x14ac:dyDescent="0.2">
      <c r="A5" s="92" t="s">
        <v>8</v>
      </c>
      <c r="B5" s="94"/>
      <c r="C5" s="126"/>
      <c r="D5" s="90"/>
      <c r="E5" s="91"/>
      <c r="F5" s="92" t="s">
        <v>9</v>
      </c>
      <c r="G5" s="93"/>
      <c r="H5" s="93"/>
      <c r="I5" s="93"/>
      <c r="J5" s="93"/>
      <c r="K5" s="93"/>
      <c r="L5" s="93"/>
      <c r="M5" s="93"/>
      <c r="N5" s="94"/>
      <c r="O5" s="89">
        <f>Instellingen!B5</f>
        <v>99</v>
      </c>
      <c r="P5" s="90"/>
      <c r="Q5" s="90"/>
      <c r="R5" s="90"/>
      <c r="S5" s="90"/>
      <c r="T5" s="90"/>
      <c r="U5" s="90"/>
      <c r="V5" s="91"/>
      <c r="W5" s="123"/>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24"/>
      <c r="AY5" s="124"/>
      <c r="AZ5" s="124"/>
      <c r="BA5" s="124"/>
      <c r="BB5" s="125"/>
      <c r="BC5" s="92" t="s">
        <v>10</v>
      </c>
      <c r="BD5" s="93"/>
      <c r="BE5" s="93"/>
      <c r="BF5" s="93"/>
      <c r="BG5" s="93"/>
      <c r="BH5" s="93"/>
      <c r="BI5" s="93"/>
      <c r="BJ5" s="93"/>
      <c r="BK5" s="94"/>
      <c r="BL5" s="6">
        <v>2</v>
      </c>
      <c r="BM5" s="120"/>
      <c r="BN5" s="121"/>
    </row>
    <row r="6" spans="1:66" ht="12.75" customHeight="1" x14ac:dyDescent="0.2">
      <c r="A6" s="95"/>
      <c r="B6" s="95"/>
      <c r="C6" s="95"/>
      <c r="D6" s="95"/>
      <c r="E6" s="96"/>
      <c r="F6" s="57" t="s">
        <v>11</v>
      </c>
      <c r="G6" s="99" t="str">
        <f>Instellingen!B36</f>
        <v>HC Lathum</v>
      </c>
      <c r="H6" s="100"/>
      <c r="I6" s="100"/>
      <c r="J6" s="100"/>
      <c r="K6" s="100"/>
      <c r="L6" s="100"/>
      <c r="M6" s="100"/>
      <c r="N6" s="101"/>
      <c r="O6" s="102" t="str">
        <f>Instellingen!B37</f>
        <v>Beek</v>
      </c>
      <c r="P6" s="103"/>
      <c r="Q6" s="103"/>
      <c r="R6" s="103"/>
      <c r="S6" s="103"/>
      <c r="T6" s="103"/>
      <c r="U6" s="103"/>
      <c r="V6" s="104"/>
      <c r="W6" s="105" t="str">
        <f>Instellingen!B38</f>
        <v>Dinxperlo</v>
      </c>
      <c r="X6" s="106"/>
      <c r="Y6" s="106"/>
      <c r="Z6" s="106"/>
      <c r="AA6" s="106"/>
      <c r="AB6" s="106"/>
      <c r="AC6" s="106"/>
      <c r="AD6" s="107"/>
      <c r="AE6" s="102">
        <f>Instellingen!B39</f>
        <v>0</v>
      </c>
      <c r="AF6" s="103"/>
      <c r="AG6" s="103"/>
      <c r="AH6" s="103"/>
      <c r="AI6" s="103"/>
      <c r="AJ6" s="103"/>
      <c r="AK6" s="103"/>
      <c r="AL6" s="104"/>
      <c r="AM6" s="105">
        <f>Instellingen!B40</f>
        <v>0</v>
      </c>
      <c r="AN6" s="106"/>
      <c r="AO6" s="106"/>
      <c r="AP6" s="106"/>
      <c r="AQ6" s="106"/>
      <c r="AR6" s="106"/>
      <c r="AS6" s="106"/>
      <c r="AT6" s="107"/>
      <c r="AU6" s="102">
        <f>Instellingen!B41</f>
        <v>0</v>
      </c>
      <c r="AV6" s="103"/>
      <c r="AW6" s="103"/>
      <c r="AX6" s="103"/>
      <c r="AY6" s="103"/>
      <c r="AZ6" s="103"/>
      <c r="BA6" s="103"/>
      <c r="BB6" s="104"/>
      <c r="BC6" s="92" t="s">
        <v>12</v>
      </c>
      <c r="BD6" s="93"/>
      <c r="BE6" s="93"/>
      <c r="BF6" s="93"/>
      <c r="BG6" s="93"/>
      <c r="BH6" s="94"/>
      <c r="BI6" s="35" t="s">
        <v>13</v>
      </c>
      <c r="BJ6" s="56"/>
      <c r="BK6" s="36"/>
      <c r="BL6" s="26">
        <v>180</v>
      </c>
      <c r="BM6" s="120"/>
      <c r="BN6" s="121"/>
    </row>
    <row r="7" spans="1:66" ht="12.75" customHeight="1" x14ac:dyDescent="0.2">
      <c r="A7" s="97"/>
      <c r="B7" s="97"/>
      <c r="C7" s="97"/>
      <c r="D7" s="97"/>
      <c r="E7" s="98"/>
      <c r="F7" s="57" t="s">
        <v>14</v>
      </c>
      <c r="G7" s="108" t="str">
        <f>Instellingen!C36</f>
        <v>25/26 april</v>
      </c>
      <c r="H7" s="109"/>
      <c r="I7" s="109"/>
      <c r="J7" s="109"/>
      <c r="K7" s="109"/>
      <c r="L7" s="109"/>
      <c r="M7" s="109"/>
      <c r="N7" s="110"/>
      <c r="O7" s="102" t="str">
        <f>Instellingen!C37</f>
        <v>16/17 mei</v>
      </c>
      <c r="P7" s="103"/>
      <c r="Q7" s="103"/>
      <c r="R7" s="103"/>
      <c r="S7" s="103"/>
      <c r="T7" s="103"/>
      <c r="U7" s="103"/>
      <c r="V7" s="104"/>
      <c r="W7" s="105" t="str">
        <f>Instellingen!C38</f>
        <v>13/14 juni</v>
      </c>
      <c r="X7" s="106"/>
      <c r="Y7" s="106"/>
      <c r="Z7" s="106"/>
      <c r="AA7" s="106"/>
      <c r="AB7" s="106"/>
      <c r="AC7" s="106"/>
      <c r="AD7" s="107"/>
      <c r="AE7" s="102">
        <f>Instellingen!C39</f>
        <v>0</v>
      </c>
      <c r="AF7" s="103"/>
      <c r="AG7" s="103"/>
      <c r="AH7" s="103"/>
      <c r="AI7" s="103"/>
      <c r="AJ7" s="103"/>
      <c r="AK7" s="103"/>
      <c r="AL7" s="104"/>
      <c r="AM7" s="105">
        <f>Instellingen!C40</f>
        <v>0</v>
      </c>
      <c r="AN7" s="106"/>
      <c r="AO7" s="106"/>
      <c r="AP7" s="106"/>
      <c r="AQ7" s="106"/>
      <c r="AR7" s="106"/>
      <c r="AS7" s="106"/>
      <c r="AT7" s="107"/>
      <c r="AU7" s="102" t="str">
        <f>Instellingen!C41</f>
        <v xml:space="preserve"> </v>
      </c>
      <c r="AV7" s="103"/>
      <c r="AW7" s="103"/>
      <c r="AX7" s="103"/>
      <c r="AY7" s="103"/>
      <c r="AZ7" s="103"/>
      <c r="BA7" s="103"/>
      <c r="BB7" s="104"/>
      <c r="BC7" s="68" t="s">
        <v>15</v>
      </c>
      <c r="BD7" s="3" t="s">
        <v>15</v>
      </c>
      <c r="BE7" s="8" t="s">
        <v>16</v>
      </c>
      <c r="BF7" s="8" t="s">
        <v>16</v>
      </c>
      <c r="BG7" s="8" t="s">
        <v>16</v>
      </c>
      <c r="BH7" s="8" t="s">
        <v>16</v>
      </c>
      <c r="BI7" s="30" t="s">
        <v>17</v>
      </c>
      <c r="BJ7" s="28" t="s">
        <v>17</v>
      </c>
      <c r="BK7" s="9"/>
      <c r="BL7" s="3"/>
      <c r="BM7" s="123"/>
      <c r="BN7" s="124"/>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5" t="s">
        <v>38</v>
      </c>
      <c r="BN8" s="2" t="s">
        <v>39</v>
      </c>
    </row>
    <row r="9" spans="1:66" x14ac:dyDescent="0.2">
      <c r="A9" s="1">
        <v>1</v>
      </c>
      <c r="B9" s="1" t="s">
        <v>303</v>
      </c>
      <c r="C9" s="1" t="s">
        <v>304</v>
      </c>
      <c r="D9" s="1" t="s">
        <v>305</v>
      </c>
      <c r="E9" s="1" t="s">
        <v>42</v>
      </c>
      <c r="F9" s="1" t="s">
        <v>306</v>
      </c>
      <c r="H9" s="59">
        <v>212</v>
      </c>
      <c r="I9" s="59">
        <v>0</v>
      </c>
      <c r="J9" s="60">
        <f>H9+I9</f>
        <v>212</v>
      </c>
      <c r="K9" s="59">
        <v>7</v>
      </c>
      <c r="L9" s="59">
        <v>7</v>
      </c>
      <c r="M9" s="59">
        <v>2</v>
      </c>
      <c r="N9" s="61">
        <v>2</v>
      </c>
      <c r="O9" s="62">
        <v>1</v>
      </c>
      <c r="P9" s="62">
        <v>190.5</v>
      </c>
      <c r="Q9" s="62">
        <v>0</v>
      </c>
      <c r="R9" s="63">
        <f>P9+Q9</f>
        <v>190.5</v>
      </c>
      <c r="S9" s="62">
        <v>7</v>
      </c>
      <c r="T9" s="62">
        <v>7</v>
      </c>
      <c r="U9" s="62">
        <v>6</v>
      </c>
      <c r="V9" s="64">
        <v>6</v>
      </c>
      <c r="X9" s="65">
        <v>224</v>
      </c>
      <c r="Y9" s="65">
        <v>0</v>
      </c>
      <c r="Z9" s="66">
        <f>X9+Y9</f>
        <v>224</v>
      </c>
      <c r="AA9" s="65">
        <v>8.5</v>
      </c>
      <c r="AB9" s="65">
        <v>9</v>
      </c>
      <c r="AC9" s="65">
        <v>1</v>
      </c>
      <c r="AD9" s="67">
        <v>1</v>
      </c>
      <c r="BC9">
        <f>N9+V9+AD9+AL9+AT9+BB9</f>
        <v>9</v>
      </c>
      <c r="BD9">
        <f>J9+R9+Z9+AH9+AP9+AX9</f>
        <v>626.5</v>
      </c>
      <c r="BE9" s="31">
        <f>IF($O$4&gt;0,(LARGE(($N9,$V9,$AD9,$AL9,$AT9,$BB9),1)),"0")</f>
        <v>6</v>
      </c>
      <c r="BG9">
        <v>190.5</v>
      </c>
      <c r="BH9">
        <v>0</v>
      </c>
      <c r="BI9" s="31">
        <f>BC9-BE9-BF9</f>
        <v>3</v>
      </c>
      <c r="BJ9">
        <f>BD9-BG9-BH9</f>
        <v>436</v>
      </c>
      <c r="BK9" s="1">
        <v>1</v>
      </c>
      <c r="BN9" s="88" t="s">
        <v>501</v>
      </c>
    </row>
    <row r="10" spans="1:66" x14ac:dyDescent="0.2">
      <c r="A10" s="1">
        <v>2</v>
      </c>
      <c r="B10" s="1" t="s">
        <v>322</v>
      </c>
      <c r="C10" s="1" t="s">
        <v>147</v>
      </c>
      <c r="D10" s="1" t="s">
        <v>323</v>
      </c>
      <c r="E10" s="1" t="s">
        <v>42</v>
      </c>
      <c r="F10" s="1" t="s">
        <v>149</v>
      </c>
      <c r="H10" s="59">
        <v>205.5</v>
      </c>
      <c r="I10" s="59">
        <v>0</v>
      </c>
      <c r="J10" s="60">
        <f>H10+I10</f>
        <v>205.5</v>
      </c>
      <c r="K10" s="59">
        <v>7</v>
      </c>
      <c r="L10" s="59">
        <v>7</v>
      </c>
      <c r="M10" s="59">
        <v>8</v>
      </c>
      <c r="N10" s="61">
        <v>8</v>
      </c>
      <c r="O10" s="62">
        <v>1</v>
      </c>
      <c r="P10" s="62">
        <v>197</v>
      </c>
      <c r="Q10" s="62">
        <v>0</v>
      </c>
      <c r="R10" s="63">
        <f>P10+Q10</f>
        <v>197</v>
      </c>
      <c r="S10" s="62">
        <v>6.5</v>
      </c>
      <c r="T10" s="62">
        <v>7</v>
      </c>
      <c r="U10" s="62">
        <v>2</v>
      </c>
      <c r="V10" s="64">
        <v>2</v>
      </c>
      <c r="X10" s="65">
        <v>217.5</v>
      </c>
      <c r="Y10" s="65">
        <v>0</v>
      </c>
      <c r="Z10" s="66">
        <f>X10+Y10</f>
        <v>217.5</v>
      </c>
      <c r="AA10" s="65">
        <v>7</v>
      </c>
      <c r="AB10" s="65">
        <v>7.5</v>
      </c>
      <c r="AC10" s="65">
        <v>2</v>
      </c>
      <c r="AD10" s="67">
        <v>2</v>
      </c>
      <c r="BC10">
        <f>N10+V10+AD10+AL10+AT10+BB10</f>
        <v>12</v>
      </c>
      <c r="BD10">
        <f>J10+R10+Z10+AH10+AP10+AX10</f>
        <v>620</v>
      </c>
      <c r="BE10" s="31">
        <f>IF($O$4&gt;0,(LARGE(($N10,$V10,$AD10,$AL10,$AT10,$BB10),1)),"0")</f>
        <v>8</v>
      </c>
      <c r="BG10">
        <v>205.5</v>
      </c>
      <c r="BH10">
        <v>0</v>
      </c>
      <c r="BI10" s="31">
        <f>BC10-BE10-BF10</f>
        <v>4</v>
      </c>
      <c r="BJ10">
        <f>BD10-BG10-BH10</f>
        <v>414.5</v>
      </c>
      <c r="BK10" s="1">
        <v>2</v>
      </c>
    </row>
    <row r="11" spans="1:66" x14ac:dyDescent="0.2">
      <c r="A11" s="1">
        <v>3</v>
      </c>
      <c r="B11" s="1" t="s">
        <v>300</v>
      </c>
      <c r="C11" s="1" t="s">
        <v>301</v>
      </c>
      <c r="D11" s="1" t="s">
        <v>302</v>
      </c>
      <c r="E11" s="1" t="s">
        <v>42</v>
      </c>
      <c r="F11" s="1" t="s">
        <v>136</v>
      </c>
      <c r="H11" s="59">
        <v>215.5</v>
      </c>
      <c r="I11" s="59">
        <v>0</v>
      </c>
      <c r="J11" s="60">
        <f>H11+I11</f>
        <v>215.5</v>
      </c>
      <c r="K11" s="59">
        <v>7</v>
      </c>
      <c r="L11" s="59">
        <v>7</v>
      </c>
      <c r="M11" s="59">
        <v>1</v>
      </c>
      <c r="N11" s="61">
        <v>1</v>
      </c>
      <c r="O11" s="62">
        <v>1</v>
      </c>
      <c r="P11" s="62">
        <v>192.5</v>
      </c>
      <c r="Q11" s="62">
        <v>0</v>
      </c>
      <c r="R11" s="63">
        <f>P11+Q11</f>
        <v>192.5</v>
      </c>
      <c r="S11" s="62">
        <v>6</v>
      </c>
      <c r="T11" s="62">
        <v>6.5</v>
      </c>
      <c r="U11" s="62">
        <v>5</v>
      </c>
      <c r="V11" s="64">
        <v>5</v>
      </c>
      <c r="X11" s="65">
        <v>210.5</v>
      </c>
      <c r="Y11" s="65">
        <v>0</v>
      </c>
      <c r="Z11" s="66">
        <f>X11+Y11</f>
        <v>210.5</v>
      </c>
      <c r="AA11" s="65">
        <v>8</v>
      </c>
      <c r="AB11" s="65">
        <v>7.5</v>
      </c>
      <c r="AC11" s="65">
        <v>3</v>
      </c>
      <c r="AD11" s="67">
        <v>3</v>
      </c>
      <c r="BC11">
        <f>N11+V11+AD11+AL11+AT11+BB11</f>
        <v>9</v>
      </c>
      <c r="BD11">
        <f>J11+R11+Z11+AH11+AP11+AX11</f>
        <v>618.5</v>
      </c>
      <c r="BE11" s="31">
        <f>IF($O$4&gt;0,(LARGE(($N11,$V11,$AD11,$AL11,$AT11,$BB11),1)),"0")</f>
        <v>5</v>
      </c>
      <c r="BG11">
        <v>192.5</v>
      </c>
      <c r="BH11">
        <v>0</v>
      </c>
      <c r="BI11" s="31">
        <f>BC11-BE11-BF11</f>
        <v>4</v>
      </c>
      <c r="BJ11">
        <f>BD11-BG11-BH11</f>
        <v>426</v>
      </c>
      <c r="BK11" s="1">
        <v>3</v>
      </c>
    </row>
    <row r="12" spans="1:66" x14ac:dyDescent="0.2">
      <c r="A12" s="1">
        <v>4</v>
      </c>
      <c r="B12" s="1" t="s">
        <v>307</v>
      </c>
      <c r="C12" s="1" t="s">
        <v>308</v>
      </c>
      <c r="D12" s="1" t="s">
        <v>309</v>
      </c>
      <c r="E12" s="1" t="s">
        <v>42</v>
      </c>
      <c r="F12" s="1" t="s">
        <v>149</v>
      </c>
      <c r="H12" s="59">
        <v>211.5</v>
      </c>
      <c r="I12" s="59">
        <v>0</v>
      </c>
      <c r="J12" s="60">
        <f>H12+I12</f>
        <v>211.5</v>
      </c>
      <c r="K12" s="59">
        <v>7</v>
      </c>
      <c r="L12" s="59">
        <v>7</v>
      </c>
      <c r="M12" s="59">
        <v>3</v>
      </c>
      <c r="N12" s="61">
        <v>3</v>
      </c>
      <c r="O12" s="62">
        <v>1</v>
      </c>
      <c r="P12" s="62">
        <v>196</v>
      </c>
      <c r="Q12" s="62">
        <v>0</v>
      </c>
      <c r="R12" s="63">
        <f>P12+Q12</f>
        <v>196</v>
      </c>
      <c r="S12" s="62">
        <v>7</v>
      </c>
      <c r="T12" s="62">
        <v>6.5</v>
      </c>
      <c r="U12" s="62">
        <v>3</v>
      </c>
      <c r="V12" s="64">
        <v>3</v>
      </c>
      <c r="X12" s="65">
        <v>197</v>
      </c>
      <c r="Y12" s="65">
        <v>0</v>
      </c>
      <c r="Z12" s="66">
        <f>X12+Y12</f>
        <v>197</v>
      </c>
      <c r="AA12" s="65">
        <v>6</v>
      </c>
      <c r="AB12" s="65">
        <v>6.5</v>
      </c>
      <c r="AC12" s="65">
        <v>7</v>
      </c>
      <c r="AD12" s="67">
        <v>7</v>
      </c>
      <c r="BC12">
        <f>N12+V12+AD12+AL12+AT12+BB12</f>
        <v>13</v>
      </c>
      <c r="BD12">
        <f>J12+R12+Z12+AH12+AP12+AX12</f>
        <v>604.5</v>
      </c>
      <c r="BE12" s="31">
        <f>IF($O$4&gt;0,(LARGE(($N12,$V12,$AD12,$AL12,$AT12,$BB12),1)),"0")</f>
        <v>7</v>
      </c>
      <c r="BG12">
        <v>197</v>
      </c>
      <c r="BH12">
        <v>0</v>
      </c>
      <c r="BI12" s="31">
        <f>BC12-BE12-BF12</f>
        <v>6</v>
      </c>
      <c r="BJ12">
        <f>BD12-BG12-BH12</f>
        <v>407.5</v>
      </c>
      <c r="BK12" s="1">
        <v>4</v>
      </c>
    </row>
    <row r="13" spans="1:66" x14ac:dyDescent="0.2">
      <c r="A13" s="1">
        <v>5</v>
      </c>
      <c r="B13" s="1" t="s">
        <v>453</v>
      </c>
      <c r="C13" s="1" t="s">
        <v>493</v>
      </c>
      <c r="D13" s="1" t="s">
        <v>454</v>
      </c>
      <c r="E13" s="1" t="s">
        <v>42</v>
      </c>
      <c r="F13" s="1" t="s">
        <v>136</v>
      </c>
      <c r="J13" s="60">
        <f>H13+I13</f>
        <v>0</v>
      </c>
      <c r="N13" s="61">
        <v>99</v>
      </c>
      <c r="O13" s="62">
        <v>1</v>
      </c>
      <c r="P13" s="62">
        <v>198.5</v>
      </c>
      <c r="Q13" s="62">
        <v>0</v>
      </c>
      <c r="R13" s="63">
        <f>P13+Q13</f>
        <v>198.5</v>
      </c>
      <c r="S13" s="62">
        <v>7</v>
      </c>
      <c r="T13" s="62">
        <v>8</v>
      </c>
      <c r="U13" s="62">
        <v>1</v>
      </c>
      <c r="V13" s="64">
        <v>1</v>
      </c>
      <c r="X13" s="65">
        <v>195</v>
      </c>
      <c r="Y13" s="65">
        <v>0</v>
      </c>
      <c r="Z13" s="66">
        <f>X13+Y13</f>
        <v>195</v>
      </c>
      <c r="AA13" s="65">
        <v>6</v>
      </c>
      <c r="AB13" s="65">
        <v>5</v>
      </c>
      <c r="AC13" s="65">
        <v>8</v>
      </c>
      <c r="AD13" s="67">
        <v>8</v>
      </c>
      <c r="BC13">
        <f>N13+V13+AD13+AL13+AT13+BB13</f>
        <v>108</v>
      </c>
      <c r="BD13">
        <f>J13+R13+Z13+AH13+AP13+AX13</f>
        <v>393.5</v>
      </c>
      <c r="BE13" s="31">
        <f>IF($O$4&gt;0,(LARGE(($N13,$V13,$AD13,$AL13,$AT13,$BB13),1)),"0")</f>
        <v>99</v>
      </c>
      <c r="BG13">
        <v>0</v>
      </c>
      <c r="BH13">
        <v>0</v>
      </c>
      <c r="BI13" s="31">
        <f>BC13-BE13-BF13</f>
        <v>9</v>
      </c>
      <c r="BJ13">
        <f>BD13-BG13-BH13</f>
        <v>393.5</v>
      </c>
      <c r="BK13" s="1">
        <v>5</v>
      </c>
    </row>
    <row r="14" spans="1:66" x14ac:dyDescent="0.2">
      <c r="A14" s="1">
        <v>6</v>
      </c>
      <c r="B14" s="1" t="s">
        <v>310</v>
      </c>
      <c r="C14" s="1" t="s">
        <v>311</v>
      </c>
      <c r="D14" s="1" t="s">
        <v>312</v>
      </c>
      <c r="E14" s="1" t="s">
        <v>42</v>
      </c>
      <c r="F14" s="1" t="s">
        <v>132</v>
      </c>
      <c r="H14" s="59">
        <v>210.5</v>
      </c>
      <c r="I14" s="59">
        <v>0</v>
      </c>
      <c r="J14" s="60">
        <f>H14+I14</f>
        <v>210.5</v>
      </c>
      <c r="K14" s="59">
        <v>7</v>
      </c>
      <c r="L14" s="59">
        <v>7</v>
      </c>
      <c r="M14" s="59">
        <v>4</v>
      </c>
      <c r="N14" s="61">
        <v>4</v>
      </c>
      <c r="O14" s="62">
        <v>1</v>
      </c>
      <c r="P14" s="62">
        <v>187</v>
      </c>
      <c r="Q14" s="62">
        <v>0</v>
      </c>
      <c r="R14" s="63">
        <f>P14+Q14</f>
        <v>187</v>
      </c>
      <c r="S14" s="62">
        <v>5.5</v>
      </c>
      <c r="T14" s="62">
        <v>6.5</v>
      </c>
      <c r="U14" s="62">
        <v>10</v>
      </c>
      <c r="V14" s="64">
        <v>10</v>
      </c>
      <c r="X14" s="65">
        <v>200</v>
      </c>
      <c r="Y14" s="65">
        <v>0</v>
      </c>
      <c r="Z14" s="66">
        <f>X14+Y14</f>
        <v>200</v>
      </c>
      <c r="AA14" s="65">
        <v>6.5</v>
      </c>
      <c r="AB14" s="65">
        <v>6</v>
      </c>
      <c r="AC14" s="65">
        <v>6</v>
      </c>
      <c r="AD14" s="67">
        <v>6</v>
      </c>
      <c r="BC14">
        <f>N14+V14+AD14+AL14+AT14+BB14</f>
        <v>20</v>
      </c>
      <c r="BD14">
        <f>J14+R14+Z14+AH14+AP14+AX14</f>
        <v>597.5</v>
      </c>
      <c r="BE14" s="31">
        <f>IF($O$4&gt;0,(LARGE(($N14,$V14,$AD14,$AL14,$AT14,$BB14),1)),"0")</f>
        <v>10</v>
      </c>
      <c r="BG14">
        <v>187</v>
      </c>
      <c r="BH14">
        <v>0</v>
      </c>
      <c r="BI14" s="31">
        <f>BC14-BE14-BF14</f>
        <v>10</v>
      </c>
      <c r="BJ14">
        <f>BD14-BG14-BH14</f>
        <v>410.5</v>
      </c>
      <c r="BK14" s="1">
        <v>6</v>
      </c>
    </row>
    <row r="15" spans="1:66" x14ac:dyDescent="0.2">
      <c r="A15" s="1">
        <v>7</v>
      </c>
      <c r="B15" s="1" t="s">
        <v>456</v>
      </c>
      <c r="C15" s="1" t="s">
        <v>494</v>
      </c>
      <c r="D15" s="1" t="s">
        <v>457</v>
      </c>
      <c r="E15" s="1" t="s">
        <v>42</v>
      </c>
      <c r="F15" s="1" t="s">
        <v>192</v>
      </c>
      <c r="J15" s="60">
        <f>H15+I15</f>
        <v>0</v>
      </c>
      <c r="N15" s="61">
        <v>99</v>
      </c>
      <c r="O15" s="62">
        <v>1</v>
      </c>
      <c r="P15" s="62">
        <v>189</v>
      </c>
      <c r="Q15" s="62">
        <v>0</v>
      </c>
      <c r="R15" s="63">
        <f>P15+Q15</f>
        <v>189</v>
      </c>
      <c r="S15" s="62">
        <v>5.5</v>
      </c>
      <c r="T15" s="62">
        <v>6.5</v>
      </c>
      <c r="U15" s="62">
        <v>7</v>
      </c>
      <c r="V15" s="64">
        <v>7</v>
      </c>
      <c r="X15" s="65">
        <v>209.5</v>
      </c>
      <c r="Y15" s="65">
        <v>0</v>
      </c>
      <c r="Z15" s="66">
        <f>X15+Y15</f>
        <v>209.5</v>
      </c>
      <c r="AA15" s="65">
        <v>6.5</v>
      </c>
      <c r="AB15" s="65">
        <v>7</v>
      </c>
      <c r="AC15" s="65">
        <v>4</v>
      </c>
      <c r="AD15" s="67">
        <v>4</v>
      </c>
      <c r="BC15">
        <f>N15+V15+AD15+AL15+AT15+BB15</f>
        <v>110</v>
      </c>
      <c r="BD15">
        <f>J15+R15+Z15+AH15+AP15+AX15</f>
        <v>398.5</v>
      </c>
      <c r="BE15" s="31">
        <f>IF($O$4&gt;0,(LARGE(($N15,$V15,$AD15,$AL15,$AT15,$BB15),1)),"0")</f>
        <v>99</v>
      </c>
      <c r="BG15">
        <v>0</v>
      </c>
      <c r="BH15">
        <v>0</v>
      </c>
      <c r="BI15" s="31">
        <f>BC15-BE15-BF15</f>
        <v>11</v>
      </c>
      <c r="BJ15">
        <f>BD15-BG15-BH15</f>
        <v>398.5</v>
      </c>
      <c r="BL15" s="1">
        <v>1</v>
      </c>
    </row>
    <row r="16" spans="1:66" x14ac:dyDescent="0.2">
      <c r="A16" s="1">
        <v>8</v>
      </c>
      <c r="B16" s="1" t="s">
        <v>319</v>
      </c>
      <c r="C16" s="1" t="s">
        <v>320</v>
      </c>
      <c r="D16" s="1" t="s">
        <v>321</v>
      </c>
      <c r="E16" s="1" t="s">
        <v>42</v>
      </c>
      <c r="F16" s="1" t="s">
        <v>192</v>
      </c>
      <c r="H16" s="59">
        <v>207.5</v>
      </c>
      <c r="I16" s="59">
        <v>0</v>
      </c>
      <c r="J16" s="60">
        <f>H16+I16</f>
        <v>207.5</v>
      </c>
      <c r="K16" s="59">
        <v>7</v>
      </c>
      <c r="L16" s="59">
        <v>7</v>
      </c>
      <c r="M16" s="59">
        <v>7</v>
      </c>
      <c r="N16" s="61">
        <v>7</v>
      </c>
      <c r="O16" s="62">
        <v>1</v>
      </c>
      <c r="P16" s="62">
        <v>187.5</v>
      </c>
      <c r="Q16" s="62">
        <v>0</v>
      </c>
      <c r="R16" s="63">
        <f>P16+Q16</f>
        <v>187.5</v>
      </c>
      <c r="S16" s="62">
        <v>6.5</v>
      </c>
      <c r="T16" s="62">
        <v>7</v>
      </c>
      <c r="U16" s="62">
        <v>8</v>
      </c>
      <c r="V16" s="64">
        <v>8</v>
      </c>
      <c r="X16" s="65">
        <v>205</v>
      </c>
      <c r="Y16" s="65">
        <v>0</v>
      </c>
      <c r="Z16" s="66">
        <f>X16+Y16</f>
        <v>205</v>
      </c>
      <c r="AA16" s="65">
        <v>7</v>
      </c>
      <c r="AB16" s="65">
        <v>7</v>
      </c>
      <c r="AC16" s="65">
        <v>5</v>
      </c>
      <c r="AD16" s="67">
        <v>5</v>
      </c>
      <c r="BC16">
        <f>N16+V16+AD16+AL16+AT16+BB16</f>
        <v>20</v>
      </c>
      <c r="BD16">
        <f>J16+R16+Z16+AH16+AP16+AX16</f>
        <v>600</v>
      </c>
      <c r="BE16" s="31">
        <f>IF($O$4&gt;0,(LARGE(($N16,$V16,$AD16,$AL16,$AT16,$BB16),1)),"0")</f>
        <v>8</v>
      </c>
      <c r="BG16">
        <v>187.5</v>
      </c>
      <c r="BH16">
        <v>0</v>
      </c>
      <c r="BI16" s="31">
        <f>BC16-BE16-BF16</f>
        <v>12</v>
      </c>
      <c r="BJ16">
        <f>BD16-BG16-BH16</f>
        <v>412.5</v>
      </c>
      <c r="BL16" s="1">
        <v>2</v>
      </c>
    </row>
    <row r="17" spans="1:62" x14ac:dyDescent="0.2">
      <c r="A17" s="1">
        <v>9</v>
      </c>
      <c r="B17" s="1" t="s">
        <v>313</v>
      </c>
      <c r="C17" s="1" t="s">
        <v>314</v>
      </c>
      <c r="D17" s="1" t="s">
        <v>315</v>
      </c>
      <c r="E17" s="1" t="s">
        <v>42</v>
      </c>
      <c r="F17" s="1" t="s">
        <v>142</v>
      </c>
      <c r="H17" s="59">
        <v>210.5</v>
      </c>
      <c r="I17" s="59">
        <v>0</v>
      </c>
      <c r="J17" s="60">
        <f>H17+I17</f>
        <v>210.5</v>
      </c>
      <c r="K17" s="59">
        <v>7</v>
      </c>
      <c r="L17" s="59">
        <v>7</v>
      </c>
      <c r="M17" s="59">
        <v>4</v>
      </c>
      <c r="N17" s="61">
        <v>4</v>
      </c>
      <c r="O17" s="62">
        <v>1</v>
      </c>
      <c r="P17" s="62">
        <v>187</v>
      </c>
      <c r="Q17" s="62">
        <v>0</v>
      </c>
      <c r="R17" s="63">
        <f>P17+Q17</f>
        <v>187</v>
      </c>
      <c r="S17" s="62">
        <v>6.5</v>
      </c>
      <c r="T17" s="62">
        <v>7</v>
      </c>
      <c r="U17" s="62">
        <v>9</v>
      </c>
      <c r="V17" s="64">
        <v>9</v>
      </c>
      <c r="X17" s="65">
        <v>192.5</v>
      </c>
      <c r="Y17" s="65">
        <v>0</v>
      </c>
      <c r="Z17" s="66">
        <f>X17+Y17</f>
        <v>192.5</v>
      </c>
      <c r="AA17" s="65">
        <v>6</v>
      </c>
      <c r="AB17" s="65">
        <v>6.5</v>
      </c>
      <c r="AC17" s="65">
        <v>10</v>
      </c>
      <c r="AD17" s="67">
        <v>10</v>
      </c>
      <c r="BC17">
        <f>N17+V17+AD17+AL17+AT17+BB17</f>
        <v>23</v>
      </c>
      <c r="BD17">
        <f>J17+R17+Z17+AH17+AP17+AX17</f>
        <v>590</v>
      </c>
      <c r="BE17" s="31">
        <f>IF($O$4&gt;0,(LARGE(($N17,$V17,$AD17,$AL17,$AT17,$BB17),1)),"0")</f>
        <v>10</v>
      </c>
      <c r="BG17">
        <v>192.5</v>
      </c>
      <c r="BH17">
        <v>0</v>
      </c>
      <c r="BI17" s="31">
        <f>BC17-BE17-BF17</f>
        <v>13</v>
      </c>
      <c r="BJ17">
        <f>BD17-BG17-BH17</f>
        <v>397.5</v>
      </c>
    </row>
    <row r="18" spans="1:62" x14ac:dyDescent="0.2">
      <c r="A18" s="1">
        <v>10</v>
      </c>
      <c r="B18" s="1" t="s">
        <v>327</v>
      </c>
      <c r="C18" s="1" t="s">
        <v>328</v>
      </c>
      <c r="D18" s="1" t="s">
        <v>455</v>
      </c>
      <c r="E18" s="1" t="s">
        <v>42</v>
      </c>
      <c r="F18" s="1" t="s">
        <v>181</v>
      </c>
      <c r="H18" s="59">
        <v>198</v>
      </c>
      <c r="I18" s="59">
        <v>0</v>
      </c>
      <c r="J18" s="60">
        <f>H18+I18</f>
        <v>198</v>
      </c>
      <c r="K18" s="59">
        <v>6</v>
      </c>
      <c r="L18" s="59">
        <v>6.5</v>
      </c>
      <c r="M18" s="59">
        <v>10</v>
      </c>
      <c r="N18" s="61">
        <v>10</v>
      </c>
      <c r="O18" s="62">
        <v>1</v>
      </c>
      <c r="P18" s="62">
        <v>194.5</v>
      </c>
      <c r="Q18" s="62">
        <v>0</v>
      </c>
      <c r="R18" s="63">
        <f>P18+Q18</f>
        <v>194.5</v>
      </c>
      <c r="S18" s="62">
        <v>6</v>
      </c>
      <c r="T18" s="62">
        <v>7</v>
      </c>
      <c r="U18" s="62">
        <v>4</v>
      </c>
      <c r="V18" s="64">
        <v>4</v>
      </c>
      <c r="Z18" s="66">
        <f>X18+Y18</f>
        <v>0</v>
      </c>
      <c r="AD18" s="67">
        <v>99</v>
      </c>
      <c r="BC18">
        <f>N18+V18+AD18+AL18+AT18+BB18</f>
        <v>113</v>
      </c>
      <c r="BD18">
        <f>J18+R18+Z18+AH18+AP18+AX18</f>
        <v>392.5</v>
      </c>
      <c r="BE18" s="31">
        <f>IF($O$4&gt;0,(LARGE(($N18,$V18,$AD18,$AL18,$AT18,$BB18),1)),"0")</f>
        <v>99</v>
      </c>
      <c r="BG18">
        <v>0</v>
      </c>
      <c r="BH18">
        <v>0</v>
      </c>
      <c r="BI18" s="31">
        <f>BC18-BE18-BF18</f>
        <v>14</v>
      </c>
      <c r="BJ18">
        <f>BD18-BG18-BH18</f>
        <v>392.5</v>
      </c>
    </row>
    <row r="19" spans="1:62" x14ac:dyDescent="0.2">
      <c r="A19" s="1">
        <v>11</v>
      </c>
      <c r="B19" s="1" t="s">
        <v>329</v>
      </c>
      <c r="C19" s="1" t="s">
        <v>330</v>
      </c>
      <c r="D19" s="1" t="s">
        <v>331</v>
      </c>
      <c r="E19" s="1" t="s">
        <v>42</v>
      </c>
      <c r="F19" s="1" t="s">
        <v>211</v>
      </c>
      <c r="H19" s="59">
        <v>191</v>
      </c>
      <c r="I19" s="59">
        <v>0</v>
      </c>
      <c r="J19" s="60">
        <f>H19+I19</f>
        <v>191</v>
      </c>
      <c r="K19" s="59">
        <v>6.5</v>
      </c>
      <c r="L19" s="59">
        <v>6.5</v>
      </c>
      <c r="M19" s="59">
        <v>11</v>
      </c>
      <c r="N19" s="61">
        <v>11</v>
      </c>
      <c r="O19" s="62">
        <v>1</v>
      </c>
      <c r="P19" s="62">
        <v>182.5</v>
      </c>
      <c r="Q19" s="62">
        <v>0</v>
      </c>
      <c r="R19" s="63">
        <f>P19+Q19</f>
        <v>182.5</v>
      </c>
      <c r="S19" s="62">
        <v>5.5</v>
      </c>
      <c r="T19" s="62">
        <v>6</v>
      </c>
      <c r="U19" s="62">
        <v>12</v>
      </c>
      <c r="V19" s="64">
        <v>12</v>
      </c>
      <c r="X19" s="65">
        <v>193</v>
      </c>
      <c r="Y19" s="65">
        <v>0</v>
      </c>
      <c r="Z19" s="66">
        <f>X19+Y19</f>
        <v>193</v>
      </c>
      <c r="AA19" s="65">
        <v>6</v>
      </c>
      <c r="AB19" s="65">
        <v>6</v>
      </c>
      <c r="AC19" s="65">
        <v>9</v>
      </c>
      <c r="AD19" s="67">
        <v>9</v>
      </c>
      <c r="BC19">
        <f>N19+V19+AD19+AL19+AT19+BB19</f>
        <v>32</v>
      </c>
      <c r="BD19">
        <f>J19+R19+Z19+AH19+AP19+AX19</f>
        <v>566.5</v>
      </c>
      <c r="BE19" s="31">
        <f>IF($O$4&gt;0,(LARGE(($N19,$V19,$AD19,$AL19,$AT19,$BB19),1)),"0")</f>
        <v>12</v>
      </c>
      <c r="BG19">
        <v>182.5</v>
      </c>
      <c r="BH19">
        <v>0</v>
      </c>
      <c r="BI19" s="31">
        <f>BC19-BE19-BF19</f>
        <v>20</v>
      </c>
      <c r="BJ19">
        <f>BD19-BG19-BH19</f>
        <v>384</v>
      </c>
    </row>
    <row r="20" spans="1:62" x14ac:dyDescent="0.2">
      <c r="A20" s="1">
        <v>12</v>
      </c>
      <c r="B20" s="1" t="s">
        <v>334</v>
      </c>
      <c r="C20" s="1" t="s">
        <v>335</v>
      </c>
      <c r="D20" s="1" t="s">
        <v>336</v>
      </c>
      <c r="E20" s="1" t="s">
        <v>42</v>
      </c>
      <c r="F20" s="1" t="s">
        <v>136</v>
      </c>
      <c r="H20" s="59">
        <v>185.5</v>
      </c>
      <c r="I20" s="59">
        <v>0</v>
      </c>
      <c r="J20" s="60">
        <f>H20+I20</f>
        <v>185.5</v>
      </c>
      <c r="K20" s="59">
        <v>5.5</v>
      </c>
      <c r="L20" s="59">
        <v>6.5</v>
      </c>
      <c r="M20" s="59">
        <v>13</v>
      </c>
      <c r="N20" s="61">
        <v>13</v>
      </c>
      <c r="O20" s="62">
        <v>1</v>
      </c>
      <c r="P20" s="62">
        <v>186.5</v>
      </c>
      <c r="Q20" s="62">
        <v>0</v>
      </c>
      <c r="R20" s="63">
        <f>P20+Q20</f>
        <v>186.5</v>
      </c>
      <c r="S20" s="62">
        <v>5</v>
      </c>
      <c r="T20" s="62">
        <v>6</v>
      </c>
      <c r="U20" s="62">
        <v>11</v>
      </c>
      <c r="V20" s="64">
        <v>11</v>
      </c>
      <c r="X20" s="65">
        <v>187.5</v>
      </c>
      <c r="Y20" s="65">
        <v>0</v>
      </c>
      <c r="Z20" s="66">
        <f>X20+Y20</f>
        <v>187.5</v>
      </c>
      <c r="AA20" s="65">
        <v>6</v>
      </c>
      <c r="AB20" s="65">
        <v>6</v>
      </c>
      <c r="AC20" s="65">
        <v>12</v>
      </c>
      <c r="AD20" s="67">
        <v>12</v>
      </c>
      <c r="BC20">
        <f>N20+V20+AD20+AL20+AT20+BB20</f>
        <v>36</v>
      </c>
      <c r="BD20">
        <f>J20+R20+Z20+AH20+AP20+AX20</f>
        <v>559.5</v>
      </c>
      <c r="BE20" s="31">
        <f>IF($O$4&gt;0,(LARGE(($N20,$V20,$AD20,$AL20,$AT20,$BB20),1)),"0")</f>
        <v>13</v>
      </c>
      <c r="BG20">
        <v>185.5</v>
      </c>
      <c r="BH20">
        <v>0</v>
      </c>
      <c r="BI20" s="31">
        <f>BC20-BE20-BF20</f>
        <v>23</v>
      </c>
      <c r="BJ20">
        <f>BD20-BG20-BH20</f>
        <v>374</v>
      </c>
    </row>
    <row r="21" spans="1:62" x14ac:dyDescent="0.2">
      <c r="A21" s="1">
        <v>13</v>
      </c>
      <c r="B21" s="1" t="s">
        <v>341</v>
      </c>
      <c r="C21" s="1" t="s">
        <v>342</v>
      </c>
      <c r="D21" s="1" t="s">
        <v>343</v>
      </c>
      <c r="E21" s="1" t="s">
        <v>42</v>
      </c>
      <c r="F21" s="1" t="s">
        <v>136</v>
      </c>
      <c r="H21" s="59">
        <v>171.5</v>
      </c>
      <c r="I21" s="59">
        <v>0</v>
      </c>
      <c r="J21" s="60">
        <f>H21+I21</f>
        <v>171.5</v>
      </c>
      <c r="K21" s="59">
        <v>5</v>
      </c>
      <c r="L21" s="59">
        <v>6</v>
      </c>
      <c r="M21" s="59">
        <v>15</v>
      </c>
      <c r="N21" s="61">
        <v>15</v>
      </c>
      <c r="O21" s="62">
        <v>1</v>
      </c>
      <c r="P21" s="62">
        <v>182</v>
      </c>
      <c r="Q21" s="62">
        <v>0</v>
      </c>
      <c r="R21" s="63">
        <f>P21+Q21</f>
        <v>182</v>
      </c>
      <c r="S21" s="62">
        <v>6</v>
      </c>
      <c r="T21" s="62">
        <v>6</v>
      </c>
      <c r="U21" s="62">
        <v>13</v>
      </c>
      <c r="V21" s="64">
        <v>13</v>
      </c>
      <c r="X21" s="65">
        <v>190</v>
      </c>
      <c r="Y21" s="65">
        <v>0</v>
      </c>
      <c r="Z21" s="66">
        <f>X21+Y21</f>
        <v>190</v>
      </c>
      <c r="AA21" s="65">
        <v>6.5</v>
      </c>
      <c r="AB21" s="65">
        <v>6</v>
      </c>
      <c r="AC21" s="65">
        <v>11</v>
      </c>
      <c r="AD21" s="67">
        <v>11</v>
      </c>
      <c r="BC21">
        <f>N21+V21+AD21+AL21+AT21+BB21</f>
        <v>39</v>
      </c>
      <c r="BD21">
        <f>J21+R21+Z21+AH21+AP21+AX21</f>
        <v>543.5</v>
      </c>
      <c r="BE21" s="31">
        <f>IF($O$4&gt;0,(LARGE(($N21,$V21,$AD21,$AL21,$AT21,$BB21),1)),"0")</f>
        <v>15</v>
      </c>
      <c r="BG21">
        <v>171.5</v>
      </c>
      <c r="BH21">
        <v>0</v>
      </c>
      <c r="BI21" s="31">
        <f>BC21-BE21-BF21</f>
        <v>24</v>
      </c>
      <c r="BJ21">
        <f>BD21-BG21-BH21</f>
        <v>372</v>
      </c>
    </row>
    <row r="22" spans="1:62" x14ac:dyDescent="0.2">
      <c r="A22" s="1">
        <v>14</v>
      </c>
      <c r="B22" s="1" t="s">
        <v>332</v>
      </c>
      <c r="C22" s="1" t="s">
        <v>206</v>
      </c>
      <c r="D22" s="1" t="s">
        <v>333</v>
      </c>
      <c r="E22" s="1" t="s">
        <v>42</v>
      </c>
      <c r="F22" s="1" t="s">
        <v>192</v>
      </c>
      <c r="H22" s="59">
        <v>190</v>
      </c>
      <c r="I22" s="59">
        <v>0</v>
      </c>
      <c r="J22" s="60">
        <f>H22+I22</f>
        <v>190</v>
      </c>
      <c r="K22" s="59">
        <v>6</v>
      </c>
      <c r="L22" s="59">
        <v>6.5</v>
      </c>
      <c r="M22" s="59">
        <v>12</v>
      </c>
      <c r="N22" s="61">
        <v>12</v>
      </c>
      <c r="O22" s="62">
        <v>1</v>
      </c>
      <c r="P22" s="62">
        <v>177</v>
      </c>
      <c r="Q22" s="62">
        <v>0</v>
      </c>
      <c r="R22" s="63">
        <f>P22+Q22</f>
        <v>177</v>
      </c>
      <c r="S22" s="62">
        <v>6</v>
      </c>
      <c r="T22" s="62">
        <v>5.5</v>
      </c>
      <c r="U22" s="62">
        <v>14</v>
      </c>
      <c r="V22" s="64">
        <v>14</v>
      </c>
      <c r="X22" s="65">
        <v>173</v>
      </c>
      <c r="Y22" s="65">
        <v>0</v>
      </c>
      <c r="Z22" s="66">
        <f>X22+Y22</f>
        <v>173</v>
      </c>
      <c r="AA22" s="65">
        <v>5</v>
      </c>
      <c r="AB22" s="65">
        <v>5</v>
      </c>
      <c r="AC22" s="65">
        <v>14</v>
      </c>
      <c r="AD22" s="67">
        <v>14</v>
      </c>
      <c r="BC22">
        <f>N22+V22+AD22+AL22+AT22+BB22</f>
        <v>40</v>
      </c>
      <c r="BD22">
        <f>J22+R22+Z22+AH22+AP22+AX22</f>
        <v>540</v>
      </c>
      <c r="BE22" s="31">
        <f>IF($O$4&gt;0,(LARGE(($N22,$V22,$AD22,$AL22,$AT22,$BB22),1)),"0")</f>
        <v>14</v>
      </c>
      <c r="BG22">
        <v>173</v>
      </c>
      <c r="BH22">
        <v>0</v>
      </c>
      <c r="BI22" s="31">
        <f>BC22-BE22-BF22</f>
        <v>26</v>
      </c>
      <c r="BJ22">
        <f>BD22-BG22-BH22</f>
        <v>367</v>
      </c>
    </row>
    <row r="23" spans="1:62" x14ac:dyDescent="0.2">
      <c r="A23" s="1">
        <v>15</v>
      </c>
      <c r="B23" s="1" t="s">
        <v>460</v>
      </c>
      <c r="C23" s="1" t="s">
        <v>377</v>
      </c>
      <c r="D23" s="1" t="s">
        <v>461</v>
      </c>
      <c r="E23" s="1" t="s">
        <v>42</v>
      </c>
      <c r="F23" s="1" t="s">
        <v>142</v>
      </c>
      <c r="J23" s="60">
        <f>H23+I23</f>
        <v>0</v>
      </c>
      <c r="N23" s="61">
        <v>99</v>
      </c>
      <c r="O23" s="62">
        <v>1</v>
      </c>
      <c r="P23" s="62">
        <v>173</v>
      </c>
      <c r="Q23" s="62">
        <v>0</v>
      </c>
      <c r="R23" s="63">
        <f>P23+Q23</f>
        <v>173</v>
      </c>
      <c r="S23" s="62">
        <v>5</v>
      </c>
      <c r="T23" s="62">
        <v>6</v>
      </c>
      <c r="U23" s="62">
        <v>16</v>
      </c>
      <c r="V23" s="64">
        <v>16</v>
      </c>
      <c r="X23" s="65">
        <v>182.5</v>
      </c>
      <c r="Y23" s="65">
        <v>0</v>
      </c>
      <c r="Z23" s="66">
        <f>X23+Y23</f>
        <v>182.5</v>
      </c>
      <c r="AA23" s="65">
        <v>6.5</v>
      </c>
      <c r="AB23" s="65">
        <v>6</v>
      </c>
      <c r="AC23" s="65">
        <v>13</v>
      </c>
      <c r="AD23" s="67">
        <v>13</v>
      </c>
      <c r="BC23">
        <f>N23+V23+AD23+AL23+AT23+BB23</f>
        <v>128</v>
      </c>
      <c r="BD23">
        <f>J23+R23+Z23+AH23+AP23+AX23</f>
        <v>355.5</v>
      </c>
      <c r="BE23" s="31">
        <f>IF($O$4&gt;0,(LARGE(($N23,$V23,$AD23,$AL23,$AT23,$BB23),1)),"0")</f>
        <v>99</v>
      </c>
      <c r="BG23">
        <v>0</v>
      </c>
      <c r="BH23">
        <v>0</v>
      </c>
      <c r="BI23" s="31">
        <f>BC23-BE23-BF23</f>
        <v>29</v>
      </c>
      <c r="BJ23">
        <f>BD23-BG23-BH23</f>
        <v>355.5</v>
      </c>
    </row>
    <row r="24" spans="1:62" x14ac:dyDescent="0.2">
      <c r="A24" s="1">
        <v>16</v>
      </c>
      <c r="B24" s="1" t="s">
        <v>324</v>
      </c>
      <c r="C24" s="1" t="s">
        <v>325</v>
      </c>
      <c r="D24" s="1" t="s">
        <v>326</v>
      </c>
      <c r="E24" s="1" t="s">
        <v>42</v>
      </c>
      <c r="F24" s="1" t="s">
        <v>181</v>
      </c>
      <c r="H24" s="59">
        <v>199</v>
      </c>
      <c r="I24" s="59">
        <v>0</v>
      </c>
      <c r="J24" s="60">
        <f>H24+I24</f>
        <v>199</v>
      </c>
      <c r="K24" s="59">
        <v>6</v>
      </c>
      <c r="L24" s="59">
        <v>6.5</v>
      </c>
      <c r="M24" s="59">
        <v>9</v>
      </c>
      <c r="N24" s="61">
        <v>9</v>
      </c>
      <c r="O24" s="62">
        <v>1</v>
      </c>
      <c r="P24" s="62">
        <v>0</v>
      </c>
      <c r="Q24" s="62">
        <v>0</v>
      </c>
      <c r="R24" s="63">
        <f>P24+Q24</f>
        <v>0</v>
      </c>
      <c r="U24" s="62">
        <v>17</v>
      </c>
      <c r="V24" s="64">
        <v>90</v>
      </c>
      <c r="Z24" s="66">
        <f>X24+Y24</f>
        <v>0</v>
      </c>
      <c r="AD24" s="67">
        <v>99</v>
      </c>
      <c r="BC24">
        <f>N24+V24+AD24+AL24+AT24+BB24</f>
        <v>198</v>
      </c>
      <c r="BD24">
        <f>J24+R24+Z24+AH24+AP24+AX24</f>
        <v>199</v>
      </c>
      <c r="BE24" s="31">
        <f>IF($O$4&gt;0,(LARGE(($N24,$V24,$AD24,$AL24,$AT24,$BB24),1)),"0")</f>
        <v>99</v>
      </c>
      <c r="BG24">
        <v>0</v>
      </c>
      <c r="BH24">
        <v>0</v>
      </c>
      <c r="BI24" s="31">
        <f>BC24-BE24-BF24</f>
        <v>99</v>
      </c>
      <c r="BJ24">
        <f>BD24-BG24-BH24</f>
        <v>199</v>
      </c>
    </row>
    <row r="25" spans="1:62" x14ac:dyDescent="0.2">
      <c r="A25" s="1">
        <v>17</v>
      </c>
      <c r="B25" s="1" t="s">
        <v>316</v>
      </c>
      <c r="C25" s="1" t="s">
        <v>317</v>
      </c>
      <c r="D25" s="1" t="s">
        <v>318</v>
      </c>
      <c r="E25" s="1" t="s">
        <v>42</v>
      </c>
      <c r="F25" s="1" t="s">
        <v>227</v>
      </c>
      <c r="H25" s="59">
        <v>209</v>
      </c>
      <c r="I25" s="59">
        <v>0</v>
      </c>
      <c r="J25" s="60">
        <f>H25+I25</f>
        <v>209</v>
      </c>
      <c r="K25" s="59">
        <v>7</v>
      </c>
      <c r="L25" s="59">
        <v>7</v>
      </c>
      <c r="M25" s="59">
        <v>6</v>
      </c>
      <c r="N25" s="61">
        <v>6</v>
      </c>
      <c r="R25" s="63">
        <f>P25+Q25</f>
        <v>0</v>
      </c>
      <c r="V25" s="64">
        <v>99</v>
      </c>
      <c r="Z25" s="66">
        <f>X25+Y25</f>
        <v>0</v>
      </c>
      <c r="AD25" s="67">
        <v>99</v>
      </c>
      <c r="BC25">
        <f>N25+V25+AD25+AL25+AT25+BB25</f>
        <v>204</v>
      </c>
      <c r="BD25">
        <f>J25+R25+Z25+AH25+AP25+AX25</f>
        <v>209</v>
      </c>
      <c r="BE25" s="31">
        <f>IF($O$4&gt;0,(LARGE(($N25,$V25,$AD25,$AL25,$AT25,$BB25),1)),"0")</f>
        <v>99</v>
      </c>
      <c r="BG25">
        <v>0</v>
      </c>
      <c r="BH25">
        <v>0</v>
      </c>
      <c r="BI25" s="31">
        <f>BC25-BE25-BF25</f>
        <v>105</v>
      </c>
      <c r="BJ25">
        <f>BD25-BG25-BH25</f>
        <v>209</v>
      </c>
    </row>
    <row r="26" spans="1:62" x14ac:dyDescent="0.2">
      <c r="A26" s="1">
        <v>18</v>
      </c>
      <c r="B26" s="1" t="s">
        <v>337</v>
      </c>
      <c r="C26" s="1" t="s">
        <v>338</v>
      </c>
      <c r="D26" s="1" t="s">
        <v>339</v>
      </c>
      <c r="E26" s="1" t="s">
        <v>42</v>
      </c>
      <c r="F26" s="1" t="s">
        <v>340</v>
      </c>
      <c r="H26" s="59">
        <v>178</v>
      </c>
      <c r="I26" s="59">
        <v>0</v>
      </c>
      <c r="J26" s="60">
        <f>H26+I26</f>
        <v>178</v>
      </c>
      <c r="K26" s="59">
        <v>5.5</v>
      </c>
      <c r="L26" s="59">
        <v>6</v>
      </c>
      <c r="M26" s="59">
        <v>14</v>
      </c>
      <c r="N26" s="61">
        <v>14</v>
      </c>
      <c r="R26" s="63">
        <f>P26+Q26</f>
        <v>0</v>
      </c>
      <c r="V26" s="64">
        <v>99</v>
      </c>
      <c r="Z26" s="66">
        <f>X26+Y26</f>
        <v>0</v>
      </c>
      <c r="AD26" s="67">
        <v>99</v>
      </c>
      <c r="BC26">
        <f>N26+V26+AD26+AL26+AT26+BB26</f>
        <v>212</v>
      </c>
      <c r="BD26">
        <f>J26+R26+Z26+AH26+AP26+AX26</f>
        <v>178</v>
      </c>
      <c r="BE26" s="31">
        <f>IF($O$4&gt;0,(LARGE(($N26,$V26,$AD26,$AL26,$AT26,$BB26),1)),"0")</f>
        <v>99</v>
      </c>
      <c r="BG26">
        <v>0</v>
      </c>
      <c r="BH26">
        <v>0</v>
      </c>
      <c r="BI26" s="31">
        <f>BC26-BE26-BF26</f>
        <v>113</v>
      </c>
      <c r="BJ26">
        <f>BD26-BG26-BH26</f>
        <v>178</v>
      </c>
    </row>
    <row r="27" spans="1:62" x14ac:dyDescent="0.2">
      <c r="A27" s="1">
        <v>19</v>
      </c>
      <c r="B27" s="1" t="s">
        <v>458</v>
      </c>
      <c r="C27" s="1" t="s">
        <v>495</v>
      </c>
      <c r="D27" s="1" t="s">
        <v>459</v>
      </c>
      <c r="E27" s="1" t="s">
        <v>42</v>
      </c>
      <c r="F27" s="1" t="s">
        <v>192</v>
      </c>
      <c r="J27" s="60">
        <f>H27+I27</f>
        <v>0</v>
      </c>
      <c r="N27" s="61">
        <v>99</v>
      </c>
      <c r="O27" s="62">
        <v>1</v>
      </c>
      <c r="P27" s="62">
        <v>177</v>
      </c>
      <c r="Q27" s="62">
        <v>0</v>
      </c>
      <c r="R27" s="63">
        <f>P27+Q27</f>
        <v>177</v>
      </c>
      <c r="S27" s="62">
        <v>5.5</v>
      </c>
      <c r="T27" s="62">
        <v>6</v>
      </c>
      <c r="U27" s="62">
        <v>15</v>
      </c>
      <c r="V27" s="64">
        <v>15</v>
      </c>
      <c r="Z27" s="66">
        <f>X27+Y27</f>
        <v>0</v>
      </c>
      <c r="AD27" s="67">
        <v>99</v>
      </c>
      <c r="BC27">
        <f>N27+V27+AD27+AL27+AT27+BB27</f>
        <v>213</v>
      </c>
      <c r="BD27">
        <f>J27+R27+Z27+AH27+AP27+AX27</f>
        <v>177</v>
      </c>
      <c r="BE27" s="31">
        <f>IF($O$4&gt;0,(LARGE(($N27,$V27,$AD27,$AL27,$AT27,$BB27),1)),"0")</f>
        <v>99</v>
      </c>
      <c r="BG27">
        <v>0</v>
      </c>
      <c r="BH27">
        <v>0</v>
      </c>
      <c r="BI27" s="31">
        <f>BC27-BE27-BF27</f>
        <v>114</v>
      </c>
      <c r="BJ27">
        <f>BD27-BG27-BH27</f>
        <v>177</v>
      </c>
    </row>
  </sheetData>
  <sheetProtection sheet="1" objects="1" scenarios="1"/>
  <sortState xmlns:xlrd2="http://schemas.microsoft.com/office/spreadsheetml/2017/richdata2" ref="A9:XFD28">
    <sortCondition ref="BI9"/>
  </sortState>
  <mergeCells count="32">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s>
  <conditionalFormatting sqref="X2:Y2 P2:Q2 H2:I2 AF2:AG2 AN2:AO2 AV2:AW2 H9:I65346 AV9:AW65346 P9:Q65346 X9:Y65346 AF9:AG65346 AN9:AO65346">
    <cfRule type="cellIs" dxfId="5" priority="1" stopIfTrue="1" operator="greaterThanOrEqual">
      <formula>$BL$6</formula>
    </cfRule>
  </conditionalFormatting>
  <dataValidations count="9">
    <dataValidation type="whole" allowBlank="1" showInputMessage="1" showErrorMessage="1" sqref="O3:V3" xr:uid="{00000000-0002-0000-0400-000000000000}">
      <formula1>0</formula1>
      <formula2>99</formula2>
    </dataValidation>
    <dataValidation type="whole" operator="lessThanOrEqual" allowBlank="1" showInputMessage="1" showErrorMessage="1" sqref="BL5" xr:uid="{00000000-0002-0000-0400-000001000000}">
      <formula1>99</formula1>
    </dataValidation>
    <dataValidation type="whole" operator="lessThanOrEqual" allowBlank="1" showInputMessage="1" showErrorMessage="1" sqref="BL6" xr:uid="{00000000-0002-0000-0400-000002000000}">
      <formula1>400</formula1>
    </dataValidation>
    <dataValidation type="whole" allowBlank="1" showInputMessage="1" showErrorMessage="1" sqref="M1:N2 U1:V2 BA1:BB2 AS1:AT2 AK1:AL2 AC1:AD2 M8:N65346 AC8:AD65346 U8:V65346 AK8:AL65346 AS8:AT65346 BA8:BB65346" xr:uid="{00000000-0002-0000-0400-000003000000}">
      <formula1>0</formula1>
      <formula2>999</formula2>
    </dataValidation>
    <dataValidation type="decimal" allowBlank="1" showInputMessage="1" showErrorMessage="1" sqref="K1:L2 S1:T2 AY1:AZ2 AQ1:AR2 AI1:AJ2 AA1:AB2 K8:L65346 AA8:AB65346 S8:T65346 AI8:AJ65346 AQ8:AR65346 AY8:AZ65346" xr:uid="{00000000-0002-0000-0400-000004000000}">
      <formula1>0</formula1>
      <formula2>99</formula2>
    </dataValidation>
    <dataValidation type="decimal" allowBlank="1" showInputMessage="1" showErrorMessage="1" sqref="H1:I2 P1:Q2 AV1:AW2 AN1:AO2 AF1:AG2 X1:Y2 H8:I65346 X8:Y65346 P8:Q65346 AF8:AG65346 AN8:AO65346 AV8:AW65346" xr:uid="{00000000-0002-0000-0400-000005000000}">
      <formula1>0</formula1>
      <formula2>400</formula2>
    </dataValidation>
    <dataValidation operator="lessThanOrEqual" allowBlank="1" showInputMessage="1" showErrorMessage="1" sqref="BC9:BE27 AH8 AP8 AX8 J8:J27 J1:J2 R1:R2 AX1:AX2 AP1:AP2 AH1:AH2 Z1:Z2 BC1:BK8 BL1:BL4 BL7:BL8 Z8:Z27 R8:R27 BI9:BJ27" xr:uid="{00000000-0002-0000-0400-000006000000}"/>
    <dataValidation type="list" allowBlank="1" showInputMessage="1" showErrorMessage="1" sqref="BM1:BM2 BM9:BM65346" xr:uid="{00000000-0002-0000-0400-000007000000}">
      <formula1>"ja,nee"</formula1>
    </dataValidation>
    <dataValidation type="decimal" operator="lessThanOrEqual" allowBlank="1" showInputMessage="1" showErrorMessage="1" sqref="BK9:BL27 BG9:BH27 BC28:BL65346 Z28:Z65346 AH9:AH65346 AP9:AP65346 AX9:AX65346 J28:J65346 R28:R65346" xr:uid="{00000000-0002-0000-04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5937"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295938"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95939"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295940"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295941"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295942" r:id="rId9" name="Button 6">
              <controlPr defaultSize="0" print="0" autoFill="0" autoPict="0" macro="[0]!verbergen">
                <anchor moveWithCells="1" sizeWithCells="1">
                  <from>
                    <xdr:col>64</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295943"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95944"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295945"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295946" r:id="rId13" name="Button 10">
              <controlPr defaultSize="0" print="0" autoFill="0" autoPict="0" macro="[0]!Sort_Pl_Punten_4">
                <anchor moveWithCells="1" sizeWithCells="1">
                  <from>
                    <xdr:col>37</xdr:col>
                    <xdr:colOff>19050</xdr:colOff>
                    <xdr:row>7</xdr:row>
                    <xdr:rowOff>0</xdr:rowOff>
                  </from>
                  <to>
                    <xdr:col>37</xdr:col>
                    <xdr:colOff>238125</xdr:colOff>
                    <xdr:row>7</xdr:row>
                    <xdr:rowOff>314325</xdr:rowOff>
                  </to>
                </anchor>
              </controlPr>
            </control>
          </mc:Choice>
        </mc:AlternateContent>
        <mc:AlternateContent xmlns:mc="http://schemas.openxmlformats.org/markup-compatibility/2006">
          <mc:Choice Requires="x14">
            <control shapeId="295947" r:id="rId14" name="Button 11">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295948" r:id="rId15" name="Button 12">
              <controlPr defaultSize="0" print="0" autoFill="0" autoPict="0" macro="[0]!Sort_Totaal_Punten">
                <anchor moveWithCells="1" sizeWithCells="1">
                  <from>
                    <xdr:col>61</xdr:col>
                    <xdr:colOff>0</xdr:colOff>
                    <xdr:row>7</xdr:row>
                    <xdr:rowOff>28575</xdr:rowOff>
                  </from>
                  <to>
                    <xdr:col>61</xdr:col>
                    <xdr:colOff>0</xdr:colOff>
                    <xdr:row>8</xdr:row>
                    <xdr:rowOff>0</xdr:rowOff>
                  </to>
                </anchor>
              </controlPr>
            </control>
          </mc:Choice>
        </mc:AlternateContent>
        <mc:AlternateContent xmlns:mc="http://schemas.openxmlformats.org/markup-compatibility/2006">
          <mc:Choice Requires="x14">
            <control shapeId="295949" r:id="rId16" name="Button 13">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295950" r:id="rId17" name="Button 14">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295951" r:id="rId18" name="Button 15">
              <controlPr defaultSize="0" print="0" autoFill="0" autoPict="0" macro="[0]!Sort_Pl_Punten_5">
                <anchor moveWithCells="1" sizeWithCells="1">
                  <from>
                    <xdr:col>45</xdr:col>
                    <xdr:colOff>9525</xdr:colOff>
                    <xdr:row>7</xdr:row>
                    <xdr:rowOff>9525</xdr:rowOff>
                  </from>
                  <to>
                    <xdr:col>45</xdr:col>
                    <xdr:colOff>247650</xdr:colOff>
                    <xdr:row>8</xdr:row>
                    <xdr:rowOff>0</xdr:rowOff>
                  </to>
                </anchor>
              </controlPr>
            </control>
          </mc:Choice>
        </mc:AlternateContent>
        <mc:AlternateContent xmlns:mc="http://schemas.openxmlformats.org/markup-compatibility/2006">
          <mc:Choice Requires="x14">
            <control shapeId="295952" r:id="rId19" name="Button 16">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295953" r:id="rId20" name="Button 17">
              <controlPr defaultSize="0" print="0" autoFill="0" autoPict="0" macro="[0]!Sort_Pl_Punten_6">
                <anchor moveWithCells="1" sizeWithCells="1">
                  <from>
                    <xdr:col>53</xdr:col>
                    <xdr:colOff>19050</xdr:colOff>
                    <xdr:row>7</xdr:row>
                    <xdr:rowOff>9525</xdr:rowOff>
                  </from>
                  <to>
                    <xdr:col>53</xdr:col>
                    <xdr:colOff>247650</xdr:colOff>
                    <xdr:row>8</xdr:row>
                    <xdr:rowOff>0</xdr:rowOff>
                  </to>
                </anchor>
              </controlPr>
            </control>
          </mc:Choice>
        </mc:AlternateContent>
        <mc:AlternateContent xmlns:mc="http://schemas.openxmlformats.org/markup-compatibility/2006">
          <mc:Choice Requires="x14">
            <control shapeId="295954" r:id="rId21" name="Button 18">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295955" r:id="rId22" name="Button 19">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295956" r:id="rId23" name="Button 20">
              <controlPr defaultSize="0" print="0" autoFill="0" autoPict="0" macro="[0]!Verberg_Ex_Aequo_3">
                <anchor moveWithCells="1" sizeWithCells="1">
                  <from>
                    <xdr:col>26</xdr:col>
                    <xdr:colOff>47625</xdr:colOff>
                    <xdr:row>7</xdr:row>
                    <xdr:rowOff>9525</xdr:rowOff>
                  </from>
                  <to>
                    <xdr:col>27</xdr:col>
                    <xdr:colOff>219075</xdr:colOff>
                    <xdr:row>7</xdr:row>
                    <xdr:rowOff>304800</xdr:rowOff>
                  </to>
                </anchor>
              </controlPr>
            </control>
          </mc:Choice>
        </mc:AlternateContent>
        <mc:AlternateContent xmlns:mc="http://schemas.openxmlformats.org/markup-compatibility/2006">
          <mc:Choice Requires="x14">
            <control shapeId="295957" r:id="rId24" name="Button 21">
              <controlPr defaultSize="0" print="0" autoFill="0" autoPict="0" macro="[0]!Verberg_Ex_Aequo_4">
                <anchor moveWithCells="1" sizeWithCells="1">
                  <from>
                    <xdr:col>30</xdr:col>
                    <xdr:colOff>0</xdr:colOff>
                    <xdr:row>7</xdr:row>
                    <xdr:rowOff>0</xdr:rowOff>
                  </from>
                  <to>
                    <xdr:col>35</xdr:col>
                    <xdr:colOff>200025</xdr:colOff>
                    <xdr:row>7</xdr:row>
                    <xdr:rowOff>314325</xdr:rowOff>
                  </to>
                </anchor>
              </controlPr>
            </control>
          </mc:Choice>
        </mc:AlternateContent>
        <mc:AlternateContent xmlns:mc="http://schemas.openxmlformats.org/markup-compatibility/2006">
          <mc:Choice Requires="x14">
            <control shapeId="295958" r:id="rId25" name="Button 22">
              <controlPr defaultSize="0" print="0" autoFill="0" autoPict="0" macro="[0]!Verberg_Ex_Aequo_5">
                <anchor moveWithCells="1" sizeWithCells="1">
                  <from>
                    <xdr:col>38</xdr:col>
                    <xdr:colOff>0</xdr:colOff>
                    <xdr:row>7</xdr:row>
                    <xdr:rowOff>9525</xdr:rowOff>
                  </from>
                  <to>
                    <xdr:col>38</xdr:col>
                    <xdr:colOff>0</xdr:colOff>
                    <xdr:row>8</xdr:row>
                    <xdr:rowOff>0</xdr:rowOff>
                  </to>
                </anchor>
              </controlPr>
            </control>
          </mc:Choice>
        </mc:AlternateContent>
        <mc:AlternateContent xmlns:mc="http://schemas.openxmlformats.org/markup-compatibility/2006">
          <mc:Choice Requires="x14">
            <control shapeId="295959" r:id="rId26" name="Button 23">
              <controlPr defaultSize="0" print="0" autoFill="0" autoPict="0" macro="[0]!Verberg_Ex_Aequo_6">
                <anchor moveWithCells="1" sizeWithCells="1">
                  <from>
                    <xdr:col>46</xdr:col>
                    <xdr:colOff>0</xdr:colOff>
                    <xdr:row>7</xdr:row>
                    <xdr:rowOff>0</xdr:rowOff>
                  </from>
                  <to>
                    <xdr:col>46</xdr:col>
                    <xdr:colOff>0</xdr:colOff>
                    <xdr:row>7</xdr:row>
                    <xdr:rowOff>314325</xdr:rowOff>
                  </to>
                </anchor>
              </controlPr>
            </control>
          </mc:Choice>
        </mc:AlternateContent>
        <mc:AlternateContent xmlns:mc="http://schemas.openxmlformats.org/markup-compatibility/2006">
          <mc:Choice Requires="x14">
            <control shapeId="295960" r:id="rId27" name="Button 24">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295961" r:id="rId28" name="Button 25">
              <controlPr defaultSize="0" print="0" autoFill="0" autoPict="0" macro="[0]!Verberg_Ex_Aequo_5">
                <anchor moveWithCells="1" sizeWithCells="1">
                  <from>
                    <xdr:col>38</xdr:col>
                    <xdr:colOff>0</xdr:colOff>
                    <xdr:row>7</xdr:row>
                    <xdr:rowOff>0</xdr:rowOff>
                  </from>
                  <to>
                    <xdr:col>43</xdr:col>
                    <xdr:colOff>200025</xdr:colOff>
                    <xdr:row>7</xdr:row>
                    <xdr:rowOff>314325</xdr:rowOff>
                  </to>
                </anchor>
              </controlPr>
            </control>
          </mc:Choice>
        </mc:AlternateContent>
        <mc:AlternateContent xmlns:mc="http://schemas.openxmlformats.org/markup-compatibility/2006">
          <mc:Choice Requires="x14">
            <control shapeId="295962" r:id="rId29" name="Button 26">
              <controlPr defaultSize="0" print="0" autoFill="0" autoPict="0" macro="[0]!Verberg_Ex_Aequo_6">
                <anchor moveWithCells="1" sizeWithCells="1">
                  <from>
                    <xdr:col>46</xdr:col>
                    <xdr:colOff>0</xdr:colOff>
                    <xdr:row>7</xdr:row>
                    <xdr:rowOff>0</xdr:rowOff>
                  </from>
                  <to>
                    <xdr:col>51</xdr:col>
                    <xdr:colOff>200025</xdr:colOff>
                    <xdr:row>7</xdr:row>
                    <xdr:rowOff>314325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29"/>
  <dimension ref="A1:BN8"/>
  <sheetViews>
    <sheetView workbookViewId="0">
      <pane xSplit="5" ySplit="8" topLeftCell="F9" activePane="bottomRight" state="frozen"/>
      <selection pane="topRight" activeCell="B9" sqref="B9"/>
      <selection pane="bottomLeft" activeCell="B9" sqref="B9"/>
      <selection pane="bottomRight" activeCell="BL4" sqref="BL4"/>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4.85546875" style="1" hidden="1" customWidth="1"/>
    <col min="66" max="66" width="17.28515625" style="1" customWidth="1"/>
  </cols>
  <sheetData>
    <row r="1" spans="1:66" x14ac:dyDescent="0.2">
      <c r="A1" s="111" t="s">
        <v>1</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c r="AH1" s="112"/>
      <c r="AI1" s="112"/>
      <c r="AJ1" s="112"/>
      <c r="AK1" s="112"/>
      <c r="AL1" s="112"/>
      <c r="AM1" s="112"/>
      <c r="AN1" s="112"/>
      <c r="AO1" s="112"/>
      <c r="AP1" s="112"/>
      <c r="AQ1" s="112"/>
      <c r="AR1" s="112"/>
      <c r="AS1" s="112"/>
      <c r="AT1" s="112"/>
      <c r="AU1" s="112"/>
      <c r="AV1" s="112"/>
      <c r="AW1" s="112"/>
      <c r="AX1" s="112"/>
      <c r="AY1" s="112"/>
      <c r="AZ1" s="112"/>
      <c r="BA1" s="112"/>
      <c r="BB1" s="112"/>
      <c r="BC1" s="112"/>
      <c r="BD1" s="112"/>
      <c r="BE1" s="112"/>
      <c r="BF1" s="112"/>
      <c r="BG1" s="112"/>
      <c r="BH1" s="112"/>
      <c r="BI1" s="112"/>
      <c r="BJ1" s="112"/>
      <c r="BK1" s="112"/>
      <c r="BL1" s="112"/>
      <c r="BM1" s="112"/>
      <c r="BN1" s="113"/>
    </row>
    <row r="2" spans="1:66" ht="12.75" hidden="1" customHeight="1" x14ac:dyDescent="0.2">
      <c r="A2" s="7"/>
      <c r="B2" s="7"/>
      <c r="C2" s="7">
        <v>1</v>
      </c>
      <c r="D2" s="7">
        <f>FLOOR((C2+3)/4,1)</f>
        <v>1</v>
      </c>
      <c r="E2" s="7"/>
      <c r="F2" s="7"/>
      <c r="G2" s="58">
        <v>192</v>
      </c>
      <c r="H2" s="58">
        <v>192</v>
      </c>
      <c r="I2" s="60">
        <v>190</v>
      </c>
      <c r="J2" s="60">
        <f>H2+I2</f>
        <v>382</v>
      </c>
      <c r="K2" s="60"/>
      <c r="L2" s="60"/>
      <c r="M2" s="60"/>
      <c r="N2" s="70">
        <v>1</v>
      </c>
      <c r="O2" s="63">
        <v>193</v>
      </c>
      <c r="P2" s="63">
        <v>193</v>
      </c>
      <c r="Q2" s="63">
        <v>193</v>
      </c>
      <c r="R2" s="63">
        <f>P2+Q2</f>
        <v>386</v>
      </c>
      <c r="S2" s="63"/>
      <c r="T2" s="63"/>
      <c r="U2" s="63"/>
      <c r="V2" s="71">
        <v>2</v>
      </c>
      <c r="W2" s="66">
        <v>198</v>
      </c>
      <c r="X2" s="66">
        <v>198</v>
      </c>
      <c r="Y2" s="66">
        <v>198</v>
      </c>
      <c r="Z2" s="66">
        <f>X2+Y2</f>
        <v>396</v>
      </c>
      <c r="AA2" s="66"/>
      <c r="AB2" s="66"/>
      <c r="AC2" s="66"/>
      <c r="AD2" s="72">
        <v>3</v>
      </c>
      <c r="AE2" s="63">
        <v>177</v>
      </c>
      <c r="AF2" s="63">
        <v>177</v>
      </c>
      <c r="AG2" s="63">
        <v>177</v>
      </c>
      <c r="AH2" s="63">
        <f>AF2+AG2</f>
        <v>354</v>
      </c>
      <c r="AI2" s="63"/>
      <c r="AJ2" s="63"/>
      <c r="AK2" s="63"/>
      <c r="AL2" s="71">
        <v>4</v>
      </c>
      <c r="AM2" s="66">
        <v>178</v>
      </c>
      <c r="AN2" s="66">
        <v>178</v>
      </c>
      <c r="AO2" s="66">
        <v>178</v>
      </c>
      <c r="AP2" s="66">
        <f>AN2+AO2</f>
        <v>356</v>
      </c>
      <c r="AQ2" s="66"/>
      <c r="AR2" s="66"/>
      <c r="AS2" s="66"/>
      <c r="AT2" s="72">
        <v>5</v>
      </c>
      <c r="AU2" s="63">
        <v>179</v>
      </c>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M2"/>
      <c r="BN2"/>
    </row>
    <row r="3" spans="1:66" x14ac:dyDescent="0.2">
      <c r="A3" s="92" t="s">
        <v>2</v>
      </c>
      <c r="B3" s="94"/>
      <c r="C3" s="89" t="str">
        <f>Instellingen!B3</f>
        <v>kring de Oude IJssel</v>
      </c>
      <c r="D3" s="90"/>
      <c r="E3" s="91"/>
      <c r="F3" s="92"/>
      <c r="G3" s="93"/>
      <c r="H3" s="93"/>
      <c r="I3" s="93"/>
      <c r="J3" s="93"/>
      <c r="K3" s="93"/>
      <c r="L3" s="93"/>
      <c r="M3" s="93"/>
      <c r="N3" s="94"/>
      <c r="O3" s="89"/>
      <c r="P3" s="90"/>
      <c r="Q3" s="90"/>
      <c r="R3" s="90"/>
      <c r="S3" s="90"/>
      <c r="T3" s="90"/>
      <c r="U3" s="90"/>
      <c r="V3" s="91"/>
      <c r="W3" s="132"/>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33"/>
      <c r="AX3" s="133"/>
      <c r="AY3" s="133"/>
      <c r="AZ3" s="133"/>
      <c r="BA3" s="133"/>
      <c r="BB3" s="134"/>
      <c r="BC3" s="92" t="s">
        <v>4</v>
      </c>
      <c r="BD3" s="93"/>
      <c r="BE3" s="93"/>
      <c r="BF3" s="93"/>
      <c r="BG3" s="93"/>
      <c r="BH3" s="93"/>
      <c r="BI3" s="93"/>
      <c r="BJ3" s="93"/>
      <c r="BK3" s="94"/>
      <c r="BL3" s="19">
        <f>Instellingen!B6</f>
        <v>3</v>
      </c>
      <c r="BM3" s="74"/>
      <c r="BN3" s="117"/>
    </row>
    <row r="4" spans="1:66" x14ac:dyDescent="0.2">
      <c r="A4" s="92" t="s">
        <v>5</v>
      </c>
      <c r="B4" s="94"/>
      <c r="C4" s="89" t="s">
        <v>43</v>
      </c>
      <c r="D4" s="90"/>
      <c r="E4" s="91"/>
      <c r="F4" s="92" t="s">
        <v>7</v>
      </c>
      <c r="G4" s="93"/>
      <c r="H4" s="93"/>
      <c r="I4" s="93"/>
      <c r="J4" s="93"/>
      <c r="K4" s="93"/>
      <c r="L4" s="93"/>
      <c r="M4" s="93"/>
      <c r="N4" s="94"/>
      <c r="O4" s="89">
        <f>Instellingen!B7</f>
        <v>1</v>
      </c>
      <c r="P4" s="90"/>
      <c r="Q4" s="90"/>
      <c r="R4" s="90"/>
      <c r="S4" s="90"/>
      <c r="T4" s="90"/>
      <c r="U4" s="90"/>
      <c r="V4" s="91"/>
      <c r="W4" s="135"/>
      <c r="X4" s="136"/>
      <c r="Y4" s="136"/>
      <c r="Z4" s="136"/>
      <c r="AA4" s="136"/>
      <c r="AB4" s="136"/>
      <c r="AC4" s="136"/>
      <c r="AD4" s="136"/>
      <c r="AE4" s="136"/>
      <c r="AF4" s="136"/>
      <c r="AG4" s="136"/>
      <c r="AH4" s="136"/>
      <c r="AI4" s="136"/>
      <c r="AJ4" s="136"/>
      <c r="AK4" s="136"/>
      <c r="AL4" s="136"/>
      <c r="AM4" s="136"/>
      <c r="AN4" s="136"/>
      <c r="AO4" s="136"/>
      <c r="AP4" s="136"/>
      <c r="AQ4" s="136"/>
      <c r="AR4" s="136"/>
      <c r="AS4" s="136"/>
      <c r="AT4" s="136"/>
      <c r="AU4" s="136"/>
      <c r="AV4" s="136"/>
      <c r="AW4" s="136"/>
      <c r="AX4" s="136"/>
      <c r="AY4" s="136"/>
      <c r="AZ4" s="136"/>
      <c r="BA4" s="136"/>
      <c r="BB4" s="137"/>
      <c r="BC4" s="92"/>
      <c r="BD4" s="93"/>
      <c r="BE4" s="93"/>
      <c r="BF4" s="93"/>
      <c r="BG4" s="93"/>
      <c r="BH4" s="93"/>
      <c r="BI4" s="93"/>
      <c r="BJ4" s="93"/>
      <c r="BK4" s="94"/>
      <c r="BL4" s="19"/>
      <c r="BM4" s="75"/>
      <c r="BN4" s="120"/>
    </row>
    <row r="5" spans="1:66" x14ac:dyDescent="0.2">
      <c r="A5" s="92" t="s">
        <v>8</v>
      </c>
      <c r="B5" s="94"/>
      <c r="C5" s="89"/>
      <c r="D5" s="90"/>
      <c r="E5" s="91"/>
      <c r="F5" s="92" t="s">
        <v>9</v>
      </c>
      <c r="G5" s="93"/>
      <c r="H5" s="93"/>
      <c r="I5" s="93"/>
      <c r="J5" s="93"/>
      <c r="K5" s="93"/>
      <c r="L5" s="93"/>
      <c r="M5" s="93"/>
      <c r="N5" s="94"/>
      <c r="O5" s="89">
        <f>Instellingen!B5</f>
        <v>99</v>
      </c>
      <c r="P5" s="90"/>
      <c r="Q5" s="90"/>
      <c r="R5" s="90"/>
      <c r="S5" s="90"/>
      <c r="T5" s="90"/>
      <c r="U5" s="90"/>
      <c r="V5" s="91"/>
      <c r="W5" s="138"/>
      <c r="X5" s="139"/>
      <c r="Y5" s="139"/>
      <c r="Z5" s="139"/>
      <c r="AA5" s="139"/>
      <c r="AB5" s="139"/>
      <c r="AC5" s="139"/>
      <c r="AD5" s="139"/>
      <c r="AE5" s="139"/>
      <c r="AF5" s="139"/>
      <c r="AG5" s="139"/>
      <c r="AH5" s="139"/>
      <c r="AI5" s="139"/>
      <c r="AJ5" s="139"/>
      <c r="AK5" s="139"/>
      <c r="AL5" s="139"/>
      <c r="AM5" s="139"/>
      <c r="AN5" s="139"/>
      <c r="AO5" s="139"/>
      <c r="AP5" s="139"/>
      <c r="AQ5" s="139"/>
      <c r="AR5" s="139"/>
      <c r="AS5" s="139"/>
      <c r="AT5" s="139"/>
      <c r="AU5" s="139"/>
      <c r="AV5" s="139"/>
      <c r="AW5" s="139"/>
      <c r="AX5" s="139"/>
      <c r="AY5" s="139"/>
      <c r="AZ5" s="139"/>
      <c r="BA5" s="139"/>
      <c r="BB5" s="140"/>
      <c r="BC5" s="92"/>
      <c r="BD5" s="93"/>
      <c r="BE5" s="93"/>
      <c r="BF5" s="93"/>
      <c r="BG5" s="93"/>
      <c r="BH5" s="93"/>
      <c r="BI5" s="93"/>
      <c r="BJ5" s="93"/>
      <c r="BK5" s="94"/>
      <c r="BL5" s="19"/>
      <c r="BM5" s="75"/>
      <c r="BN5" s="120"/>
    </row>
    <row r="6" spans="1:66" ht="12.75" customHeight="1" x14ac:dyDescent="0.2">
      <c r="A6" s="127"/>
      <c r="B6" s="128"/>
      <c r="C6" s="128"/>
      <c r="D6" s="128"/>
      <c r="E6" s="129"/>
      <c r="F6" s="57" t="s">
        <v>11</v>
      </c>
      <c r="G6" s="99" t="str">
        <f>Instellingen!B36</f>
        <v>HC Lathum</v>
      </c>
      <c r="H6" s="100"/>
      <c r="I6" s="100"/>
      <c r="J6" s="100"/>
      <c r="K6" s="100"/>
      <c r="L6" s="100"/>
      <c r="M6" s="100"/>
      <c r="N6" s="101"/>
      <c r="O6" s="102" t="str">
        <f>Instellingen!B37</f>
        <v>Beek</v>
      </c>
      <c r="P6" s="103"/>
      <c r="Q6" s="103"/>
      <c r="R6" s="103"/>
      <c r="S6" s="103"/>
      <c r="T6" s="103"/>
      <c r="U6" s="103"/>
      <c r="V6" s="104"/>
      <c r="W6" s="105" t="str">
        <f>Instellingen!B38</f>
        <v>Dinxperlo</v>
      </c>
      <c r="X6" s="106"/>
      <c r="Y6" s="106"/>
      <c r="Z6" s="106"/>
      <c r="AA6" s="106"/>
      <c r="AB6" s="106"/>
      <c r="AC6" s="106"/>
      <c r="AD6" s="107"/>
      <c r="AE6" s="102">
        <f>Instellingen!B39</f>
        <v>0</v>
      </c>
      <c r="AF6" s="103"/>
      <c r="AG6" s="103"/>
      <c r="AH6" s="103"/>
      <c r="AI6" s="103"/>
      <c r="AJ6" s="103"/>
      <c r="AK6" s="103"/>
      <c r="AL6" s="104"/>
      <c r="AM6" s="105">
        <f>Instellingen!B40</f>
        <v>0</v>
      </c>
      <c r="AN6" s="106"/>
      <c r="AO6" s="106"/>
      <c r="AP6" s="106"/>
      <c r="AQ6" s="106"/>
      <c r="AR6" s="106"/>
      <c r="AS6" s="106"/>
      <c r="AT6" s="107"/>
      <c r="AU6" s="102">
        <f>Instellingen!B41</f>
        <v>0</v>
      </c>
      <c r="AV6" s="103"/>
      <c r="AW6" s="103"/>
      <c r="AX6" s="103"/>
      <c r="AY6" s="103"/>
      <c r="AZ6" s="103"/>
      <c r="BA6" s="103"/>
      <c r="BB6" s="104"/>
      <c r="BC6" s="92" t="s">
        <v>12</v>
      </c>
      <c r="BD6" s="93"/>
      <c r="BE6" s="93"/>
      <c r="BF6" s="93"/>
      <c r="BG6" s="93"/>
      <c r="BH6" s="94"/>
      <c r="BI6" s="35"/>
      <c r="BJ6" s="56"/>
      <c r="BK6" s="36"/>
      <c r="BL6" s="73"/>
      <c r="BM6" s="75"/>
      <c r="BN6" s="120"/>
    </row>
    <row r="7" spans="1:66" ht="12.75" customHeight="1" x14ac:dyDescent="0.2">
      <c r="A7" s="130"/>
      <c r="B7" s="130"/>
      <c r="C7" s="130"/>
      <c r="D7" s="130"/>
      <c r="E7" s="131"/>
      <c r="F7" s="57" t="s">
        <v>14</v>
      </c>
      <c r="G7" s="108" t="str">
        <f>Instellingen!C36</f>
        <v>25/26 april</v>
      </c>
      <c r="H7" s="100"/>
      <c r="I7" s="100"/>
      <c r="J7" s="100"/>
      <c r="K7" s="100"/>
      <c r="L7" s="100"/>
      <c r="M7" s="100"/>
      <c r="N7" s="101"/>
      <c r="O7" s="102" t="str">
        <f>Instellingen!C37</f>
        <v>16/17 mei</v>
      </c>
      <c r="P7" s="103"/>
      <c r="Q7" s="103"/>
      <c r="R7" s="103"/>
      <c r="S7" s="103"/>
      <c r="T7" s="103"/>
      <c r="U7" s="103"/>
      <c r="V7" s="104"/>
      <c r="W7" s="105" t="str">
        <f>Instellingen!C38</f>
        <v>13/14 juni</v>
      </c>
      <c r="X7" s="106"/>
      <c r="Y7" s="106"/>
      <c r="Z7" s="106"/>
      <c r="AA7" s="106"/>
      <c r="AB7" s="106"/>
      <c r="AC7" s="106"/>
      <c r="AD7" s="107"/>
      <c r="AE7" s="102">
        <f>Instellingen!C39</f>
        <v>0</v>
      </c>
      <c r="AF7" s="103"/>
      <c r="AG7" s="103"/>
      <c r="AH7" s="103"/>
      <c r="AI7" s="103"/>
      <c r="AJ7" s="103"/>
      <c r="AK7" s="103"/>
      <c r="AL7" s="104"/>
      <c r="AM7" s="105">
        <f>Instellingen!C40</f>
        <v>0</v>
      </c>
      <c r="AN7" s="106"/>
      <c r="AO7" s="106"/>
      <c r="AP7" s="106"/>
      <c r="AQ7" s="106"/>
      <c r="AR7" s="106"/>
      <c r="AS7" s="106"/>
      <c r="AT7" s="107"/>
      <c r="AU7" s="102" t="str">
        <f>Instellingen!C41</f>
        <v xml:space="preserve"> </v>
      </c>
      <c r="AV7" s="103"/>
      <c r="AW7" s="103"/>
      <c r="AX7" s="103"/>
      <c r="AY7" s="103"/>
      <c r="AZ7" s="103"/>
      <c r="BA7" s="103"/>
      <c r="BB7" s="104"/>
      <c r="BC7" s="68" t="s">
        <v>15</v>
      </c>
      <c r="BD7" s="3" t="s">
        <v>15</v>
      </c>
      <c r="BE7" s="8" t="s">
        <v>16</v>
      </c>
      <c r="BF7" s="8" t="s">
        <v>16</v>
      </c>
      <c r="BG7" s="8" t="s">
        <v>16</v>
      </c>
      <c r="BH7" s="8" t="s">
        <v>16</v>
      </c>
      <c r="BI7" s="30" t="s">
        <v>17</v>
      </c>
      <c r="BJ7" s="28" t="s">
        <v>17</v>
      </c>
      <c r="BK7" s="9"/>
      <c r="BL7" s="3"/>
      <c r="BM7" s="76"/>
      <c r="BN7" s="123"/>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27"/>
      <c r="BN8" s="2" t="s">
        <v>39</v>
      </c>
    </row>
  </sheetData>
  <sheetProtection sheet="1" objects="1" scenarios="1"/>
  <mergeCells count="32">
    <mergeCell ref="A1:BN1"/>
    <mergeCell ref="C3:E3"/>
    <mergeCell ref="C4:E4"/>
    <mergeCell ref="C5:E5"/>
    <mergeCell ref="BN3:BN7"/>
    <mergeCell ref="A3:B3"/>
    <mergeCell ref="F3:N3"/>
    <mergeCell ref="O6:V6"/>
    <mergeCell ref="BC4:BK4"/>
    <mergeCell ref="BC3:BK3"/>
    <mergeCell ref="F4:N4"/>
    <mergeCell ref="AU6:BB6"/>
    <mergeCell ref="G6:N6"/>
    <mergeCell ref="O5:V5"/>
    <mergeCell ref="F5:N5"/>
    <mergeCell ref="AM6:AT6"/>
    <mergeCell ref="O3:V3"/>
    <mergeCell ref="BC6:BH6"/>
    <mergeCell ref="W6:AD6"/>
    <mergeCell ref="W7:AD7"/>
    <mergeCell ref="A4:B4"/>
    <mergeCell ref="A5:B5"/>
    <mergeCell ref="G7:N7"/>
    <mergeCell ref="A6:E7"/>
    <mergeCell ref="O7:V7"/>
    <mergeCell ref="O4:V4"/>
    <mergeCell ref="BC5:BK5"/>
    <mergeCell ref="W3:BB5"/>
    <mergeCell ref="AU7:BB7"/>
    <mergeCell ref="AE6:AL6"/>
    <mergeCell ref="AE7:AL7"/>
    <mergeCell ref="AM7:AT7"/>
  </mergeCells>
  <phoneticPr fontId="0" type="noConversion"/>
  <dataValidations count="14">
    <dataValidation type="whole" operator="lessThan" allowBlank="1" showInputMessage="1" showErrorMessage="1" error="De waarde is maximaal 500" sqref="H9:L65536 R9:T65536 AP9:AR65536 AX9:AZ65536 AA9:AB65536 AH9:AJ65536" xr:uid="{00000000-0002-0000-0500-000000000000}">
      <formula1>500</formula1>
    </dataValidation>
    <dataValidation type="whole" operator="lessThan" allowBlank="1" showInputMessage="1" showErrorMessage="1" error="De waarde is maximaal 200" sqref="BB2 AL2 AT2 AL8:AL65536 AT8:AT65536 BB8:BB65536 V8:V65536 N8:N65536 AD8:AD65536" xr:uid="{00000000-0002-0000-0500-000001000000}">
      <formula1>200</formula1>
    </dataValidation>
    <dataValidation operator="lessThan" allowBlank="1" showInputMessage="1" showErrorMessage="1" error="De waarde is maximaal 500" sqref="R8:T8 AA8:AB8 AI8:AJ8 AQ8:AR8 AY8:AZ8 H8:L8" xr:uid="{00000000-0002-0000-0500-000002000000}"/>
    <dataValidation type="whole" allowBlank="1" showInputMessage="1" showErrorMessage="1" sqref="BL3:BM3 O4" xr:uid="{00000000-0002-0000-0500-000003000000}">
      <formula1>1</formula1>
      <formula2>4</formula2>
    </dataValidation>
    <dataValidation type="whole" allowBlank="1" showInputMessage="1" showErrorMessage="1" sqref="BL4:BM4" xr:uid="{00000000-0002-0000-0500-000004000000}">
      <formula1>1</formula1>
      <formula2>2</formula2>
    </dataValidation>
    <dataValidation type="whole" operator="lessThan" allowBlank="1" showInputMessage="1" showErrorMessage="1" sqref="BL5:BM5" xr:uid="{00000000-0002-0000-0500-000005000000}">
      <formula1>9</formula1>
    </dataValidation>
    <dataValidation type="whole" operator="lessThan" allowBlank="1" showInputMessage="1" showErrorMessage="1" sqref="BL6:BM6" xr:uid="{00000000-0002-0000-0500-000006000000}">
      <formula1>340</formula1>
    </dataValidation>
    <dataValidation type="whole" operator="lessThanOrEqual" allowBlank="1" showInputMessage="1" showErrorMessage="1" sqref="X9:Z65536 X2:Z2 P2:Q2 P8:Q8 X8:Z8 P9:Q65536" xr:uid="{00000000-0002-0000-0500-000007000000}">
      <formula1>340</formula1>
    </dataValidation>
    <dataValidation type="whole" operator="lessThan" allowBlank="1" showInputMessage="1" showErrorMessage="1" sqref="U2 U8:U65536" xr:uid="{00000000-0002-0000-0500-000008000000}">
      <formula1>999</formula1>
    </dataValidation>
    <dataValidation type="whole" operator="lessThanOrEqual" allowBlank="1" showInputMessage="1" showErrorMessage="1" error="De waarde is maximaal 200" sqref="AN2:AO2 AV2:AW2 AF2:AG2 AN8:AO65536 AF8:AG65536 AV8:AW65536" xr:uid="{00000000-0002-0000-0500-000009000000}">
      <formula1>340</formula1>
    </dataValidation>
    <dataValidation type="whole" operator="lessThanOrEqual" allowBlank="1" showInputMessage="1" showErrorMessage="1" sqref="O5" xr:uid="{00000000-0002-0000-0500-00000A000000}">
      <formula1>999</formula1>
    </dataValidation>
    <dataValidation type="whole" operator="lessThan" allowBlank="1" showInputMessage="1" showErrorMessage="1" sqref="O3" xr:uid="{00000000-0002-0000-0500-00000B000000}">
      <formula1>99</formula1>
    </dataValidation>
    <dataValidation operator="lessThanOrEqual" allowBlank="1" showInputMessage="1" showErrorMessage="1" sqref="W1:W3 W8:W65536" xr:uid="{00000000-0002-0000-0500-00000C000000}"/>
    <dataValidation operator="lessThanOrEqual" allowBlank="1" showInputMessage="1" showErrorMessage="1" error="De waarde is maximaal 200" sqref="AM1:AM2 AU1:AU2 AE1:AE2 AM8:AM65536 AE8:AE65536 AU8:AU65536" xr:uid="{00000000-0002-0000-0500-00000D000000}"/>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9745"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159746"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159747"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159748"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159749"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159750" r:id="rId9" name="Button 6">
              <controlPr defaultSize="0" print="0" autoFill="0" autoPict="0" macro="[0]!verbergen">
                <anchor moveWithCells="1" sizeWithCells="1">
                  <from>
                    <xdr:col>65</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159751"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159752"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159753"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159755" r:id="rId13" name="Button 11">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159756" r:id="rId14" name="Button 12">
              <controlPr defaultSize="0" print="0" autoFill="0" autoPict="0" macro="[0]!Sort_Totaal_Punten">
                <anchor moveWithCells="1" sizeWithCells="1">
                  <from>
                    <xdr:col>61</xdr:col>
                    <xdr:colOff>9525</xdr:colOff>
                    <xdr:row>7</xdr:row>
                    <xdr:rowOff>28575</xdr:rowOff>
                  </from>
                  <to>
                    <xdr:col>61</xdr:col>
                    <xdr:colOff>381000</xdr:colOff>
                    <xdr:row>8</xdr:row>
                    <xdr:rowOff>0</xdr:rowOff>
                  </to>
                </anchor>
              </controlPr>
            </control>
          </mc:Choice>
        </mc:AlternateContent>
        <mc:AlternateContent xmlns:mc="http://schemas.openxmlformats.org/markup-compatibility/2006">
          <mc:Choice Requires="x14">
            <control shapeId="159757" r:id="rId15" name="Button 13">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159758" r:id="rId16" name="Button 14">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159760" r:id="rId17" name="Button 16">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159762" r:id="rId18" name="Button 18">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159768" r:id="rId19" name="Button 24">
              <controlPr defaultSize="0" print="0" autoFill="0" autoPict="0" macro="[0]!Kopieren">
                <anchor moveWithCells="1" sizeWithCells="1">
                  <from>
                    <xdr:col>2</xdr:col>
                    <xdr:colOff>657225</xdr:colOff>
                    <xdr:row>5</xdr:row>
                    <xdr:rowOff>0</xdr:rowOff>
                  </from>
                  <to>
                    <xdr:col>5</xdr:col>
                    <xdr:colOff>0</xdr:colOff>
                    <xdr:row>6</xdr:row>
                    <xdr:rowOff>152400</xdr:rowOff>
                  </to>
                </anchor>
              </controlPr>
            </control>
          </mc:Choice>
        </mc:AlternateContent>
        <mc:AlternateContent xmlns:mc="http://schemas.openxmlformats.org/markup-compatibility/2006">
          <mc:Choice Requires="x14">
            <control shapeId="159769" r:id="rId20" name="Button 25">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159770" r:id="rId21" name="Button 26">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159771" r:id="rId22" name="Button 27">
              <controlPr defaultSize="0" print="0" autoFill="0" autoPict="0" macro="[0]!Verberg_Ex_Aequo_3">
                <anchor moveWithCells="1" sizeWithCells="1">
                  <from>
                    <xdr:col>26</xdr:col>
                    <xdr:colOff>19050</xdr:colOff>
                    <xdr:row>7</xdr:row>
                    <xdr:rowOff>9525</xdr:rowOff>
                  </from>
                  <to>
                    <xdr:col>27</xdr:col>
                    <xdr:colOff>190500</xdr:colOff>
                    <xdr:row>8</xdr:row>
                    <xdr:rowOff>0</xdr:rowOff>
                  </to>
                </anchor>
              </controlPr>
            </control>
          </mc:Choice>
        </mc:AlternateContent>
        <mc:AlternateContent xmlns:mc="http://schemas.openxmlformats.org/markup-compatibility/2006">
          <mc:Choice Requires="x14">
            <control shapeId="159772" r:id="rId23" name="Button 28">
              <controlPr defaultSize="0" print="0" autoFill="0" autoPict="0" macro="[0]!Verberg_Ex_Aequo_4">
                <anchor moveWithCells="1" sizeWithCells="1">
                  <from>
                    <xdr:col>30</xdr:col>
                    <xdr:colOff>0</xdr:colOff>
                    <xdr:row>7</xdr:row>
                    <xdr:rowOff>9525</xdr:rowOff>
                  </from>
                  <to>
                    <xdr:col>35</xdr:col>
                    <xdr:colOff>190500</xdr:colOff>
                    <xdr:row>8</xdr:row>
                    <xdr:rowOff>0</xdr:rowOff>
                  </to>
                </anchor>
              </controlPr>
            </control>
          </mc:Choice>
        </mc:AlternateContent>
        <mc:AlternateContent xmlns:mc="http://schemas.openxmlformats.org/markup-compatibility/2006">
          <mc:Choice Requires="x14">
            <control shapeId="159773" r:id="rId24" name="Button 29">
              <controlPr defaultSize="0" print="0" autoFill="0" autoPict="0" macro="[0]!Verberg_Ex_Aequo_5">
                <anchor moveWithCells="1" sizeWithCells="1">
                  <from>
                    <xdr:col>38</xdr:col>
                    <xdr:colOff>0</xdr:colOff>
                    <xdr:row>7</xdr:row>
                    <xdr:rowOff>9525</xdr:rowOff>
                  </from>
                  <to>
                    <xdr:col>43</xdr:col>
                    <xdr:colOff>190500</xdr:colOff>
                    <xdr:row>8</xdr:row>
                    <xdr:rowOff>0</xdr:rowOff>
                  </to>
                </anchor>
              </controlPr>
            </control>
          </mc:Choice>
        </mc:AlternateContent>
        <mc:AlternateContent xmlns:mc="http://schemas.openxmlformats.org/markup-compatibility/2006">
          <mc:Choice Requires="x14">
            <control shapeId="159774" r:id="rId25" name="Button 30">
              <controlPr defaultSize="0" print="0" autoFill="0" autoPict="0" macro="[0]!Verberg_Ex_Aequo_6">
                <anchor moveWithCells="1" sizeWithCells="1">
                  <from>
                    <xdr:col>46</xdr:col>
                    <xdr:colOff>0</xdr:colOff>
                    <xdr:row>7</xdr:row>
                    <xdr:rowOff>9525</xdr:rowOff>
                  </from>
                  <to>
                    <xdr:col>51</xdr:col>
                    <xdr:colOff>190500</xdr:colOff>
                    <xdr:row>8</xdr:row>
                    <xdr:rowOff>0</xdr:rowOff>
                  </to>
                </anchor>
              </controlPr>
            </control>
          </mc:Choice>
        </mc:AlternateContent>
        <mc:AlternateContent xmlns:mc="http://schemas.openxmlformats.org/markup-compatibility/2006">
          <mc:Choice Requires="x14">
            <control shapeId="159775" r:id="rId26" name="Button 31">
              <controlPr defaultSize="0" print="0" autoFill="0" autoPict="0" macro="[0]!Sort_Pl_Punten_4">
                <anchor moveWithCells="1" sizeWithCells="1">
                  <from>
                    <xdr:col>30</xdr:col>
                    <xdr:colOff>0</xdr:colOff>
                    <xdr:row>7</xdr:row>
                    <xdr:rowOff>28575</xdr:rowOff>
                  </from>
                  <to>
                    <xdr:col>38</xdr:col>
                    <xdr:colOff>0</xdr:colOff>
                    <xdr:row>8</xdr:row>
                    <xdr:rowOff>0</xdr:rowOff>
                  </to>
                </anchor>
              </controlPr>
            </control>
          </mc:Choice>
        </mc:AlternateContent>
        <mc:AlternateContent xmlns:mc="http://schemas.openxmlformats.org/markup-compatibility/2006">
          <mc:Choice Requires="x14">
            <control shapeId="159776" r:id="rId27" name="Button 32">
              <controlPr defaultSize="0" print="0" autoFill="0" autoPict="0" macro="[0]!Sort_Pl_Punten_5">
                <anchor moveWithCells="1" sizeWithCells="1">
                  <from>
                    <xdr:col>38</xdr:col>
                    <xdr:colOff>0</xdr:colOff>
                    <xdr:row>7</xdr:row>
                    <xdr:rowOff>28575</xdr:rowOff>
                  </from>
                  <to>
                    <xdr:col>46</xdr:col>
                    <xdr:colOff>0</xdr:colOff>
                    <xdr:row>8</xdr:row>
                    <xdr:rowOff>0</xdr:rowOff>
                  </to>
                </anchor>
              </controlPr>
            </control>
          </mc:Choice>
        </mc:AlternateContent>
        <mc:AlternateContent xmlns:mc="http://schemas.openxmlformats.org/markup-compatibility/2006">
          <mc:Choice Requires="x14">
            <control shapeId="159777" r:id="rId28" name="Button 33">
              <controlPr defaultSize="0" print="0" autoFill="0" autoPict="0" macro="[0]!Sort_Pl_Punten_6">
                <anchor moveWithCells="1" sizeWithCells="1">
                  <from>
                    <xdr:col>46</xdr:col>
                    <xdr:colOff>0</xdr:colOff>
                    <xdr:row>7</xdr:row>
                    <xdr:rowOff>28575</xdr:rowOff>
                  </from>
                  <to>
                    <xdr:col>46</xdr:col>
                    <xdr:colOff>0</xdr:colOff>
                    <xdr:row>8</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81"/>
  <dimension ref="A1:BN25"/>
  <sheetViews>
    <sheetView workbookViewId="0">
      <pane xSplit="5" ySplit="8" topLeftCell="F9" activePane="bottomRight" state="frozen"/>
      <selection pane="topRight" activeCell="C5" sqref="C5:E5"/>
      <selection pane="bottomLeft" activeCell="C5" sqref="C5:E5"/>
      <selection pane="bottomRight" activeCell="C15" sqref="C15"/>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hidden="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5.5703125" style="1" customWidth="1"/>
    <col min="66" max="66" width="17.28515625" style="1" customWidth="1"/>
  </cols>
  <sheetData>
    <row r="1" spans="1:66" x14ac:dyDescent="0.2">
      <c r="A1" s="111" t="s">
        <v>1</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c r="AH1" s="112"/>
      <c r="AI1" s="112"/>
      <c r="AJ1" s="112"/>
      <c r="AK1" s="112"/>
      <c r="AL1" s="112"/>
      <c r="AM1" s="112"/>
      <c r="AN1" s="112"/>
      <c r="AO1" s="112"/>
      <c r="AP1" s="112"/>
      <c r="AQ1" s="112"/>
      <c r="AR1" s="112"/>
      <c r="AS1" s="112"/>
      <c r="AT1" s="112"/>
      <c r="AU1" s="112"/>
      <c r="AV1" s="112"/>
      <c r="AW1" s="112"/>
      <c r="AX1" s="112"/>
      <c r="AY1" s="112"/>
      <c r="AZ1" s="112"/>
      <c r="BA1" s="112"/>
      <c r="BB1" s="112"/>
      <c r="BC1" s="112"/>
      <c r="BD1" s="112"/>
      <c r="BE1" s="112"/>
      <c r="BF1" s="112"/>
      <c r="BG1" s="112"/>
      <c r="BH1" s="112"/>
      <c r="BI1" s="112"/>
      <c r="BJ1" s="112"/>
      <c r="BK1" s="112"/>
      <c r="BL1" s="112"/>
      <c r="BM1" s="112"/>
      <c r="BN1" s="113"/>
    </row>
    <row r="2" spans="1:66" ht="12.75" hidden="1" customHeight="1" x14ac:dyDescent="0.2">
      <c r="A2" s="7"/>
      <c r="B2" s="7"/>
      <c r="C2" s="7">
        <v>1</v>
      </c>
      <c r="D2" s="7">
        <f>FLOOR((C2+3)/4,1)</f>
        <v>1</v>
      </c>
      <c r="E2" s="7"/>
      <c r="F2" s="7"/>
      <c r="G2" s="58"/>
      <c r="H2" s="58">
        <v>192</v>
      </c>
      <c r="I2" s="60">
        <v>190</v>
      </c>
      <c r="J2" s="60">
        <f>H2+I2</f>
        <v>382</v>
      </c>
      <c r="K2" s="60"/>
      <c r="L2" s="60"/>
      <c r="M2" s="60"/>
      <c r="N2" s="70">
        <v>1</v>
      </c>
      <c r="O2" s="63"/>
      <c r="P2" s="63">
        <v>193</v>
      </c>
      <c r="Q2" s="63">
        <v>193</v>
      </c>
      <c r="R2" s="63">
        <f>P2+Q2</f>
        <v>386</v>
      </c>
      <c r="S2" s="63"/>
      <c r="T2" s="63"/>
      <c r="U2" s="63"/>
      <c r="V2" s="71">
        <v>2</v>
      </c>
      <c r="W2" s="66"/>
      <c r="X2" s="66">
        <v>198</v>
      </c>
      <c r="Y2" s="66">
        <v>198</v>
      </c>
      <c r="Z2" s="66">
        <f>X2+Y2</f>
        <v>396</v>
      </c>
      <c r="AA2" s="66"/>
      <c r="AB2" s="66"/>
      <c r="AC2" s="66"/>
      <c r="AD2" s="72">
        <v>3</v>
      </c>
      <c r="AE2" s="63"/>
      <c r="AF2" s="63">
        <v>177</v>
      </c>
      <c r="AG2" s="63">
        <v>177</v>
      </c>
      <c r="AH2" s="63">
        <f>AF2+AG2</f>
        <v>354</v>
      </c>
      <c r="AI2" s="63"/>
      <c r="AJ2" s="63"/>
      <c r="AK2" s="63"/>
      <c r="AL2" s="71">
        <v>4</v>
      </c>
      <c r="AM2" s="66"/>
      <c r="AN2" s="66">
        <v>178</v>
      </c>
      <c r="AO2" s="66">
        <v>178</v>
      </c>
      <c r="AP2" s="66">
        <f>AN2+AO2</f>
        <v>356</v>
      </c>
      <c r="AQ2" s="66"/>
      <c r="AR2" s="66"/>
      <c r="AS2" s="66"/>
      <c r="AT2" s="72">
        <v>5</v>
      </c>
      <c r="AU2" s="63"/>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N2"/>
    </row>
    <row r="3" spans="1:66" x14ac:dyDescent="0.2">
      <c r="A3" s="92" t="s">
        <v>2</v>
      </c>
      <c r="B3" s="94"/>
      <c r="C3" s="89" t="str">
        <f>Instellingen!B3</f>
        <v>kring de Oude IJssel</v>
      </c>
      <c r="D3" s="90"/>
      <c r="E3" s="91"/>
      <c r="F3" s="92" t="s">
        <v>3</v>
      </c>
      <c r="G3" s="93"/>
      <c r="H3" s="93"/>
      <c r="I3" s="93"/>
      <c r="J3" s="93"/>
      <c r="K3" s="93"/>
      <c r="L3" s="93"/>
      <c r="M3" s="93"/>
      <c r="N3" s="94"/>
      <c r="O3" s="114">
        <v>6</v>
      </c>
      <c r="P3" s="115"/>
      <c r="Q3" s="115"/>
      <c r="R3" s="115"/>
      <c r="S3" s="115"/>
      <c r="T3" s="115"/>
      <c r="U3" s="115"/>
      <c r="V3" s="116"/>
      <c r="W3" s="117"/>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19"/>
      <c r="BC3" s="92" t="s">
        <v>4</v>
      </c>
      <c r="BD3" s="93"/>
      <c r="BE3" s="93"/>
      <c r="BF3" s="93"/>
      <c r="BG3" s="93"/>
      <c r="BH3" s="93"/>
      <c r="BI3" s="93"/>
      <c r="BJ3" s="93"/>
      <c r="BK3" s="94"/>
      <c r="BL3" s="19">
        <f>Instellingen!B6</f>
        <v>3</v>
      </c>
      <c r="BM3" s="117"/>
      <c r="BN3" s="118"/>
    </row>
    <row r="4" spans="1:66" x14ac:dyDescent="0.2">
      <c r="A4" s="92" t="s">
        <v>5</v>
      </c>
      <c r="B4" s="94"/>
      <c r="C4" s="126" t="s">
        <v>44</v>
      </c>
      <c r="D4" s="90"/>
      <c r="E4" s="91"/>
      <c r="F4" s="92" t="s">
        <v>7</v>
      </c>
      <c r="G4" s="93"/>
      <c r="H4" s="93"/>
      <c r="I4" s="93"/>
      <c r="J4" s="93"/>
      <c r="K4" s="93"/>
      <c r="L4" s="93"/>
      <c r="M4" s="93"/>
      <c r="N4" s="94"/>
      <c r="O4" s="89">
        <f>Instellingen!B7</f>
        <v>1</v>
      </c>
      <c r="P4" s="90"/>
      <c r="Q4" s="90"/>
      <c r="R4" s="90"/>
      <c r="S4" s="90"/>
      <c r="T4" s="90"/>
      <c r="U4" s="90"/>
      <c r="V4" s="91"/>
      <c r="W4" s="120"/>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2"/>
      <c r="BC4" s="92"/>
      <c r="BD4" s="93"/>
      <c r="BE4" s="93"/>
      <c r="BF4" s="93"/>
      <c r="BG4" s="93"/>
      <c r="BH4" s="93"/>
      <c r="BI4" s="93"/>
      <c r="BJ4" s="93"/>
      <c r="BK4" s="94"/>
      <c r="BL4" s="19"/>
      <c r="BM4" s="120"/>
      <c r="BN4" s="121"/>
    </row>
    <row r="5" spans="1:66" x14ac:dyDescent="0.2">
      <c r="A5" s="92" t="s">
        <v>8</v>
      </c>
      <c r="B5" s="94"/>
      <c r="C5" s="126"/>
      <c r="D5" s="90"/>
      <c r="E5" s="91"/>
      <c r="F5" s="92" t="s">
        <v>9</v>
      </c>
      <c r="G5" s="93"/>
      <c r="H5" s="93"/>
      <c r="I5" s="93"/>
      <c r="J5" s="93"/>
      <c r="K5" s="93"/>
      <c r="L5" s="93"/>
      <c r="M5" s="93"/>
      <c r="N5" s="94"/>
      <c r="O5" s="89">
        <f>Instellingen!B5</f>
        <v>99</v>
      </c>
      <c r="P5" s="90"/>
      <c r="Q5" s="90"/>
      <c r="R5" s="90"/>
      <c r="S5" s="90"/>
      <c r="T5" s="90"/>
      <c r="U5" s="90"/>
      <c r="V5" s="91"/>
      <c r="W5" s="123"/>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24"/>
      <c r="AY5" s="124"/>
      <c r="AZ5" s="124"/>
      <c r="BA5" s="124"/>
      <c r="BB5" s="125"/>
      <c r="BC5" s="92" t="s">
        <v>10</v>
      </c>
      <c r="BD5" s="93"/>
      <c r="BE5" s="93"/>
      <c r="BF5" s="93"/>
      <c r="BG5" s="93"/>
      <c r="BH5" s="93"/>
      <c r="BI5" s="93"/>
      <c r="BJ5" s="93"/>
      <c r="BK5" s="94"/>
      <c r="BL5" s="6">
        <v>2</v>
      </c>
      <c r="BM5" s="120"/>
      <c r="BN5" s="121"/>
    </row>
    <row r="6" spans="1:66" ht="12.75" customHeight="1" x14ac:dyDescent="0.2">
      <c r="A6" s="95"/>
      <c r="B6" s="95"/>
      <c r="C6" s="95"/>
      <c r="D6" s="95"/>
      <c r="E6" s="96"/>
      <c r="F6" s="57" t="s">
        <v>11</v>
      </c>
      <c r="G6" s="99" t="str">
        <f>Instellingen!B36</f>
        <v>HC Lathum</v>
      </c>
      <c r="H6" s="100"/>
      <c r="I6" s="100"/>
      <c r="J6" s="100"/>
      <c r="K6" s="100"/>
      <c r="L6" s="100"/>
      <c r="M6" s="100"/>
      <c r="N6" s="101"/>
      <c r="O6" s="102" t="str">
        <f>Instellingen!B37</f>
        <v>Beek</v>
      </c>
      <c r="P6" s="103"/>
      <c r="Q6" s="103"/>
      <c r="R6" s="103"/>
      <c r="S6" s="103"/>
      <c r="T6" s="103"/>
      <c r="U6" s="103"/>
      <c r="V6" s="104"/>
      <c r="W6" s="105" t="str">
        <f>Instellingen!B38</f>
        <v>Dinxperlo</v>
      </c>
      <c r="X6" s="106"/>
      <c r="Y6" s="106"/>
      <c r="Z6" s="106"/>
      <c r="AA6" s="106"/>
      <c r="AB6" s="106"/>
      <c r="AC6" s="106"/>
      <c r="AD6" s="107"/>
      <c r="AE6" s="102">
        <f>Instellingen!B39</f>
        <v>0</v>
      </c>
      <c r="AF6" s="103"/>
      <c r="AG6" s="103"/>
      <c r="AH6" s="103"/>
      <c r="AI6" s="103"/>
      <c r="AJ6" s="103"/>
      <c r="AK6" s="103"/>
      <c r="AL6" s="104"/>
      <c r="AM6" s="105">
        <f>Instellingen!B40</f>
        <v>0</v>
      </c>
      <c r="AN6" s="106"/>
      <c r="AO6" s="106"/>
      <c r="AP6" s="106"/>
      <c r="AQ6" s="106"/>
      <c r="AR6" s="106"/>
      <c r="AS6" s="106"/>
      <c r="AT6" s="107"/>
      <c r="AU6" s="102">
        <f>Instellingen!B41</f>
        <v>0</v>
      </c>
      <c r="AV6" s="103"/>
      <c r="AW6" s="103"/>
      <c r="AX6" s="103"/>
      <c r="AY6" s="103"/>
      <c r="AZ6" s="103"/>
      <c r="BA6" s="103"/>
      <c r="BB6" s="104"/>
      <c r="BC6" s="92" t="s">
        <v>12</v>
      </c>
      <c r="BD6" s="93"/>
      <c r="BE6" s="93"/>
      <c r="BF6" s="93"/>
      <c r="BG6" s="93"/>
      <c r="BH6" s="94"/>
      <c r="BI6" s="35" t="s">
        <v>13</v>
      </c>
      <c r="BJ6" s="56"/>
      <c r="BK6" s="36"/>
      <c r="BL6" s="26">
        <v>180</v>
      </c>
      <c r="BM6" s="120"/>
      <c r="BN6" s="121"/>
    </row>
    <row r="7" spans="1:66" ht="12.75" customHeight="1" x14ac:dyDescent="0.2">
      <c r="A7" s="97"/>
      <c r="B7" s="97"/>
      <c r="C7" s="97"/>
      <c r="D7" s="97"/>
      <c r="E7" s="98"/>
      <c r="F7" s="57" t="s">
        <v>14</v>
      </c>
      <c r="G7" s="108" t="str">
        <f>Instellingen!C36</f>
        <v>25/26 april</v>
      </c>
      <c r="H7" s="109"/>
      <c r="I7" s="109"/>
      <c r="J7" s="109"/>
      <c r="K7" s="109"/>
      <c r="L7" s="109"/>
      <c r="M7" s="109"/>
      <c r="N7" s="110"/>
      <c r="O7" s="102" t="str">
        <f>Instellingen!C37</f>
        <v>16/17 mei</v>
      </c>
      <c r="P7" s="103"/>
      <c r="Q7" s="103"/>
      <c r="R7" s="103"/>
      <c r="S7" s="103"/>
      <c r="T7" s="103"/>
      <c r="U7" s="103"/>
      <c r="V7" s="104"/>
      <c r="W7" s="105" t="str">
        <f>Instellingen!C38</f>
        <v>13/14 juni</v>
      </c>
      <c r="X7" s="106"/>
      <c r="Y7" s="106"/>
      <c r="Z7" s="106"/>
      <c r="AA7" s="106"/>
      <c r="AB7" s="106"/>
      <c r="AC7" s="106"/>
      <c r="AD7" s="107"/>
      <c r="AE7" s="102">
        <f>Instellingen!C39</f>
        <v>0</v>
      </c>
      <c r="AF7" s="103"/>
      <c r="AG7" s="103"/>
      <c r="AH7" s="103"/>
      <c r="AI7" s="103"/>
      <c r="AJ7" s="103"/>
      <c r="AK7" s="103"/>
      <c r="AL7" s="104"/>
      <c r="AM7" s="105">
        <f>Instellingen!C40</f>
        <v>0</v>
      </c>
      <c r="AN7" s="106"/>
      <c r="AO7" s="106"/>
      <c r="AP7" s="106"/>
      <c r="AQ7" s="106"/>
      <c r="AR7" s="106"/>
      <c r="AS7" s="106"/>
      <c r="AT7" s="107"/>
      <c r="AU7" s="102" t="str">
        <f>Instellingen!C41</f>
        <v xml:space="preserve"> </v>
      </c>
      <c r="AV7" s="103"/>
      <c r="AW7" s="103"/>
      <c r="AX7" s="103"/>
      <c r="AY7" s="103"/>
      <c r="AZ7" s="103"/>
      <c r="BA7" s="103"/>
      <c r="BB7" s="104"/>
      <c r="BC7" s="68" t="s">
        <v>15</v>
      </c>
      <c r="BD7" s="3" t="s">
        <v>15</v>
      </c>
      <c r="BE7" s="8" t="s">
        <v>16</v>
      </c>
      <c r="BF7" s="8" t="s">
        <v>16</v>
      </c>
      <c r="BG7" s="8" t="s">
        <v>16</v>
      </c>
      <c r="BH7" s="8" t="s">
        <v>16</v>
      </c>
      <c r="BI7" s="30" t="s">
        <v>17</v>
      </c>
      <c r="BJ7" s="28" t="s">
        <v>17</v>
      </c>
      <c r="BK7" s="9"/>
      <c r="BL7" s="3"/>
      <c r="BM7" s="123"/>
      <c r="BN7" s="124"/>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5" t="s">
        <v>38</v>
      </c>
      <c r="BN8" s="2" t="s">
        <v>39</v>
      </c>
    </row>
    <row r="9" spans="1:66" x14ac:dyDescent="0.2">
      <c r="A9" s="1">
        <v>1</v>
      </c>
      <c r="B9" s="1" t="s">
        <v>193</v>
      </c>
      <c r="C9" s="1" t="s">
        <v>194</v>
      </c>
      <c r="D9" s="1" t="s">
        <v>195</v>
      </c>
      <c r="E9" s="1" t="s">
        <v>44</v>
      </c>
      <c r="F9" s="1" t="s">
        <v>192</v>
      </c>
      <c r="H9" s="59">
        <v>219</v>
      </c>
      <c r="I9" s="59">
        <v>0</v>
      </c>
      <c r="J9" s="60">
        <f>H9+I9</f>
        <v>219</v>
      </c>
      <c r="K9" s="59">
        <v>8</v>
      </c>
      <c r="L9" s="59">
        <v>8</v>
      </c>
      <c r="M9" s="59">
        <v>1</v>
      </c>
      <c r="N9" s="61">
        <v>1</v>
      </c>
      <c r="O9" s="62">
        <v>1</v>
      </c>
      <c r="P9" s="62">
        <v>197.5</v>
      </c>
      <c r="Q9" s="62">
        <v>0</v>
      </c>
      <c r="R9" s="63">
        <f>P9+Q9</f>
        <v>197.5</v>
      </c>
      <c r="S9" s="62">
        <v>5</v>
      </c>
      <c r="T9" s="62">
        <v>5.5</v>
      </c>
      <c r="U9" s="62">
        <v>2</v>
      </c>
      <c r="V9" s="64">
        <v>2</v>
      </c>
      <c r="W9" s="65">
        <v>1</v>
      </c>
      <c r="X9" s="65">
        <v>210.5</v>
      </c>
      <c r="Y9" s="65">
        <v>0</v>
      </c>
      <c r="Z9" s="66">
        <f>X9+Y9</f>
        <v>210.5</v>
      </c>
      <c r="AA9" s="65">
        <v>7</v>
      </c>
      <c r="AB9" s="65">
        <v>6.5</v>
      </c>
      <c r="AC9" s="65">
        <v>1</v>
      </c>
      <c r="AD9" s="67">
        <v>1</v>
      </c>
      <c r="BC9">
        <f>N9+V9+AD9+AL9+AT9+BB9</f>
        <v>4</v>
      </c>
      <c r="BD9">
        <f>J9+R9+Z9+AH9+AP9+AX9</f>
        <v>627</v>
      </c>
      <c r="BE9" s="31">
        <f>IF($O$4&gt;0,(LARGE(($N9,$V9,$AD9,$AL9,$AT9,$BB9),1)),"0")</f>
        <v>2</v>
      </c>
      <c r="BG9">
        <v>197.5</v>
      </c>
      <c r="BH9">
        <v>0</v>
      </c>
      <c r="BI9" s="31">
        <f>BC9-BE9-BF9</f>
        <v>2</v>
      </c>
      <c r="BJ9">
        <f>BD9-BG9-BH9</f>
        <v>429.5</v>
      </c>
      <c r="BK9" s="1">
        <v>1</v>
      </c>
      <c r="BN9" s="88" t="s">
        <v>501</v>
      </c>
    </row>
    <row r="10" spans="1:66" x14ac:dyDescent="0.2">
      <c r="A10" s="1">
        <v>2</v>
      </c>
      <c r="B10" s="1" t="s">
        <v>203</v>
      </c>
      <c r="C10" s="1" t="s">
        <v>179</v>
      </c>
      <c r="D10" s="1" t="s">
        <v>204</v>
      </c>
      <c r="E10" s="1" t="s">
        <v>44</v>
      </c>
      <c r="F10" s="1" t="s">
        <v>181</v>
      </c>
      <c r="H10" s="59">
        <v>197</v>
      </c>
      <c r="I10" s="59">
        <v>0</v>
      </c>
      <c r="J10" s="60">
        <f>H10+I10</f>
        <v>197</v>
      </c>
      <c r="K10" s="59">
        <v>6</v>
      </c>
      <c r="L10" s="59">
        <v>7</v>
      </c>
      <c r="M10" s="59">
        <v>4</v>
      </c>
      <c r="N10" s="61">
        <v>4</v>
      </c>
      <c r="O10" s="62">
        <v>1</v>
      </c>
      <c r="P10" s="62">
        <v>196.5</v>
      </c>
      <c r="Q10" s="62">
        <v>0</v>
      </c>
      <c r="R10" s="63">
        <f>P10+Q10</f>
        <v>196.5</v>
      </c>
      <c r="S10" s="62">
        <v>6</v>
      </c>
      <c r="T10" s="62">
        <v>6.5</v>
      </c>
      <c r="U10" s="62">
        <v>3</v>
      </c>
      <c r="V10" s="64">
        <v>3</v>
      </c>
      <c r="W10" s="65">
        <v>1</v>
      </c>
      <c r="X10" s="65">
        <v>210</v>
      </c>
      <c r="Y10" s="65">
        <v>0</v>
      </c>
      <c r="Z10" s="66">
        <f>X10+Y10</f>
        <v>210</v>
      </c>
      <c r="AA10" s="65">
        <v>7</v>
      </c>
      <c r="AB10" s="65">
        <v>7</v>
      </c>
      <c r="AC10" s="65">
        <v>2</v>
      </c>
      <c r="AD10" s="67">
        <v>2</v>
      </c>
      <c r="BC10">
        <f>N10+V10+AD10+AL10+AT10+BB10</f>
        <v>9</v>
      </c>
      <c r="BD10">
        <f>J10+R10+Z10+AH10+AP10+AX10</f>
        <v>603.5</v>
      </c>
      <c r="BE10" s="31">
        <f>IF($O$4&gt;0,(LARGE(($N10,$V10,$AD10,$AL10,$AT10,$BB10),1)),"0")</f>
        <v>4</v>
      </c>
      <c r="BG10">
        <v>197</v>
      </c>
      <c r="BH10">
        <v>0</v>
      </c>
      <c r="BI10" s="31">
        <f>BC10-BE10-BF10</f>
        <v>5</v>
      </c>
      <c r="BJ10">
        <f>BD10-BG10-BH10</f>
        <v>406.5</v>
      </c>
      <c r="BK10" s="1">
        <v>2</v>
      </c>
    </row>
    <row r="11" spans="1:66" x14ac:dyDescent="0.2">
      <c r="A11" s="1">
        <v>3</v>
      </c>
      <c r="B11" s="1" t="s">
        <v>439</v>
      </c>
      <c r="C11" s="1" t="s">
        <v>486</v>
      </c>
      <c r="D11" s="1" t="s">
        <v>440</v>
      </c>
      <c r="E11" s="1" t="s">
        <v>44</v>
      </c>
      <c r="F11" s="1" t="s">
        <v>142</v>
      </c>
      <c r="J11" s="60">
        <f>H11+I11</f>
        <v>0</v>
      </c>
      <c r="N11" s="61">
        <v>99</v>
      </c>
      <c r="O11" s="62">
        <v>1</v>
      </c>
      <c r="P11" s="62">
        <v>197.5</v>
      </c>
      <c r="Q11" s="62">
        <v>0</v>
      </c>
      <c r="R11" s="63">
        <f>P11+Q11</f>
        <v>197.5</v>
      </c>
      <c r="S11" s="62">
        <v>5</v>
      </c>
      <c r="T11" s="62">
        <v>6</v>
      </c>
      <c r="U11" s="62">
        <v>1</v>
      </c>
      <c r="V11" s="64">
        <v>1</v>
      </c>
      <c r="W11" s="65">
        <v>1</v>
      </c>
      <c r="X11" s="65">
        <v>199.5</v>
      </c>
      <c r="Y11" s="65">
        <v>0</v>
      </c>
      <c r="Z11" s="66">
        <f>X11+Y11</f>
        <v>199.5</v>
      </c>
      <c r="AA11" s="65">
        <v>6.5</v>
      </c>
      <c r="AB11" s="65">
        <v>7</v>
      </c>
      <c r="AC11" s="65">
        <v>4</v>
      </c>
      <c r="AD11" s="67">
        <v>4</v>
      </c>
      <c r="BC11">
        <f>N11+V11+AD11+AL11+AT11+BB11</f>
        <v>104</v>
      </c>
      <c r="BD11">
        <f>J11+R11+Z11+AH11+AP11+AX11</f>
        <v>397</v>
      </c>
      <c r="BE11" s="31">
        <f>IF($O$4&gt;0,(LARGE(($N11,$V11,$AD11,$AL11,$AT11,$BB11),1)),"0")</f>
        <v>99</v>
      </c>
      <c r="BG11">
        <v>0</v>
      </c>
      <c r="BH11">
        <v>0</v>
      </c>
      <c r="BI11" s="31">
        <f>BC11-BE11-BF11</f>
        <v>5</v>
      </c>
      <c r="BJ11">
        <f>BD11-BG11-BH11</f>
        <v>397</v>
      </c>
      <c r="BK11" s="1">
        <v>3</v>
      </c>
    </row>
    <row r="12" spans="1:66" x14ac:dyDescent="0.2">
      <c r="A12" s="1">
        <v>4</v>
      </c>
      <c r="B12" s="1" t="s">
        <v>208</v>
      </c>
      <c r="C12" s="1" t="s">
        <v>209</v>
      </c>
      <c r="D12" s="1" t="s">
        <v>210</v>
      </c>
      <c r="E12" s="1" t="s">
        <v>44</v>
      </c>
      <c r="F12" s="1" t="s">
        <v>211</v>
      </c>
      <c r="H12" s="59">
        <v>185</v>
      </c>
      <c r="I12" s="59">
        <v>0</v>
      </c>
      <c r="J12" s="60">
        <f>H12+I12</f>
        <v>185</v>
      </c>
      <c r="K12" s="59">
        <v>6.5</v>
      </c>
      <c r="L12" s="59">
        <v>7</v>
      </c>
      <c r="M12" s="59">
        <v>6</v>
      </c>
      <c r="N12" s="61">
        <v>6</v>
      </c>
      <c r="O12" s="62">
        <v>1</v>
      </c>
      <c r="P12" s="62">
        <v>190</v>
      </c>
      <c r="Q12" s="62">
        <v>0</v>
      </c>
      <c r="R12" s="63">
        <f>P12+Q12</f>
        <v>190</v>
      </c>
      <c r="S12" s="62">
        <v>6.5</v>
      </c>
      <c r="T12" s="62">
        <v>6.5</v>
      </c>
      <c r="U12" s="62">
        <v>8</v>
      </c>
      <c r="V12" s="64">
        <v>8</v>
      </c>
      <c r="W12" s="65">
        <v>1</v>
      </c>
      <c r="X12" s="65">
        <v>206</v>
      </c>
      <c r="Y12" s="65">
        <v>0</v>
      </c>
      <c r="Z12" s="66">
        <f>X12+Y12</f>
        <v>206</v>
      </c>
      <c r="AA12" s="65">
        <v>7</v>
      </c>
      <c r="AB12" s="65">
        <v>7</v>
      </c>
      <c r="AC12" s="65">
        <v>3</v>
      </c>
      <c r="AD12" s="67">
        <v>3</v>
      </c>
      <c r="BC12">
        <f>N12+V12+AD12+AL12+AT12+BB12</f>
        <v>17</v>
      </c>
      <c r="BD12">
        <f>J12+R12+Z12+AH12+AP12+AX12</f>
        <v>581</v>
      </c>
      <c r="BE12" s="31">
        <f>IF($O$4&gt;0,(LARGE(($N12,$V12,$AD12,$AL12,$AT12,$BB12),1)),"0")</f>
        <v>8</v>
      </c>
      <c r="BG12">
        <v>190</v>
      </c>
      <c r="BH12">
        <v>0</v>
      </c>
      <c r="BI12" s="31">
        <f>BC12-BE12-BF12</f>
        <v>9</v>
      </c>
      <c r="BJ12">
        <f>BD12-BG12-BH12</f>
        <v>391</v>
      </c>
      <c r="BK12" s="1">
        <v>4</v>
      </c>
    </row>
    <row r="13" spans="1:66" x14ac:dyDescent="0.2">
      <c r="A13" s="1">
        <v>5</v>
      </c>
      <c r="B13" s="1" t="s">
        <v>196</v>
      </c>
      <c r="C13" s="1" t="s">
        <v>197</v>
      </c>
      <c r="D13" s="1" t="s">
        <v>198</v>
      </c>
      <c r="E13" s="1" t="s">
        <v>44</v>
      </c>
      <c r="F13" s="1" t="s">
        <v>199</v>
      </c>
      <c r="H13" s="59">
        <v>205</v>
      </c>
      <c r="I13" s="59">
        <v>0</v>
      </c>
      <c r="J13" s="60">
        <f>H13+I13</f>
        <v>205</v>
      </c>
      <c r="K13" s="59">
        <v>6.5</v>
      </c>
      <c r="L13" s="59">
        <v>7.5</v>
      </c>
      <c r="M13" s="59">
        <v>2</v>
      </c>
      <c r="N13" s="61">
        <v>2</v>
      </c>
      <c r="O13" s="62">
        <v>1</v>
      </c>
      <c r="P13" s="62">
        <v>190</v>
      </c>
      <c r="Q13" s="62">
        <v>0</v>
      </c>
      <c r="R13" s="63">
        <f>P13+Q13</f>
        <v>190</v>
      </c>
      <c r="S13" s="62">
        <v>6.5</v>
      </c>
      <c r="T13" s="62">
        <v>7</v>
      </c>
      <c r="U13" s="62">
        <v>7</v>
      </c>
      <c r="V13" s="64">
        <v>7</v>
      </c>
      <c r="W13" s="65">
        <v>1</v>
      </c>
      <c r="X13" s="65">
        <v>183.5</v>
      </c>
      <c r="Y13" s="65">
        <v>0</v>
      </c>
      <c r="Z13" s="66">
        <f>X13+Y13</f>
        <v>183.5</v>
      </c>
      <c r="AA13" s="65">
        <v>5</v>
      </c>
      <c r="AB13" s="65">
        <v>6.5</v>
      </c>
      <c r="AC13" s="65">
        <v>9</v>
      </c>
      <c r="AD13" s="67">
        <v>9</v>
      </c>
      <c r="BC13">
        <f>N13+V13+AD13+AL13+AT13+BB13</f>
        <v>18</v>
      </c>
      <c r="BD13">
        <f>J13+R13+Z13+AH13+AP13+AX13</f>
        <v>578.5</v>
      </c>
      <c r="BE13" s="31">
        <f>IF($O$4&gt;0,(LARGE(($N13,$V13,$AD13,$AL13,$AT13,$BB13),1)),"0")</f>
        <v>9</v>
      </c>
      <c r="BG13">
        <v>183.5</v>
      </c>
      <c r="BH13">
        <v>0</v>
      </c>
      <c r="BI13" s="31">
        <f>BC13-BE13-BF13</f>
        <v>9</v>
      </c>
      <c r="BJ13">
        <f>BD13-BG13-BH13</f>
        <v>395</v>
      </c>
      <c r="BK13" s="1">
        <v>5</v>
      </c>
    </row>
    <row r="14" spans="1:66" x14ac:dyDescent="0.2">
      <c r="A14" s="1">
        <v>6</v>
      </c>
      <c r="B14" s="1" t="s">
        <v>200</v>
      </c>
      <c r="C14" s="1" t="s">
        <v>201</v>
      </c>
      <c r="D14" s="1" t="s">
        <v>202</v>
      </c>
      <c r="E14" s="1" t="s">
        <v>44</v>
      </c>
      <c r="F14" s="1" t="s">
        <v>142</v>
      </c>
      <c r="H14" s="59">
        <v>198</v>
      </c>
      <c r="I14" s="59">
        <v>0</v>
      </c>
      <c r="J14" s="60">
        <f>H14+I14</f>
        <v>198</v>
      </c>
      <c r="K14" s="59">
        <v>5</v>
      </c>
      <c r="L14" s="59">
        <v>7</v>
      </c>
      <c r="M14" s="59">
        <v>3</v>
      </c>
      <c r="N14" s="61">
        <v>3</v>
      </c>
      <c r="O14" s="62">
        <v>1</v>
      </c>
      <c r="P14" s="62">
        <v>190.5</v>
      </c>
      <c r="Q14" s="62">
        <v>0</v>
      </c>
      <c r="R14" s="63">
        <f>P14+Q14</f>
        <v>190.5</v>
      </c>
      <c r="S14" s="62">
        <v>5</v>
      </c>
      <c r="T14" s="62">
        <v>5.5</v>
      </c>
      <c r="U14" s="62">
        <v>6</v>
      </c>
      <c r="V14" s="64">
        <v>6</v>
      </c>
      <c r="W14" s="65">
        <v>1</v>
      </c>
      <c r="X14" s="65">
        <v>183</v>
      </c>
      <c r="Y14" s="65">
        <v>0</v>
      </c>
      <c r="Z14" s="66">
        <f>X14+Y14</f>
        <v>183</v>
      </c>
      <c r="AA14" s="65">
        <v>5</v>
      </c>
      <c r="AB14" s="65">
        <v>6.5</v>
      </c>
      <c r="AC14" s="65">
        <v>10</v>
      </c>
      <c r="AD14" s="67">
        <v>10</v>
      </c>
      <c r="BC14">
        <f>N14+V14+AD14+AL14+AT14+BB14</f>
        <v>19</v>
      </c>
      <c r="BD14">
        <f>J14+R14+Z14+AH14+AP14+AX14</f>
        <v>571.5</v>
      </c>
      <c r="BE14" s="31">
        <f>IF($O$4&gt;0,(LARGE(($N14,$V14,$AD14,$AL14,$AT14,$BB14),1)),"0")</f>
        <v>10</v>
      </c>
      <c r="BG14">
        <v>183</v>
      </c>
      <c r="BH14">
        <v>0</v>
      </c>
      <c r="BI14" s="31">
        <f>BC14-BE14-BF14</f>
        <v>9</v>
      </c>
      <c r="BJ14">
        <f>BD14-BG14-BH14</f>
        <v>388.5</v>
      </c>
      <c r="BK14" s="1">
        <v>6</v>
      </c>
    </row>
    <row r="15" spans="1:66" x14ac:dyDescent="0.2">
      <c r="A15" s="1">
        <v>7</v>
      </c>
      <c r="B15" s="1" t="s">
        <v>215</v>
      </c>
      <c r="C15" s="1" t="s">
        <v>216</v>
      </c>
      <c r="D15" s="1" t="s">
        <v>217</v>
      </c>
      <c r="E15" s="1" t="s">
        <v>44</v>
      </c>
      <c r="F15" s="1" t="s">
        <v>192</v>
      </c>
      <c r="H15" s="59">
        <v>183</v>
      </c>
      <c r="I15" s="59">
        <v>0</v>
      </c>
      <c r="J15" s="60">
        <f>H15+I15</f>
        <v>183</v>
      </c>
      <c r="K15" s="59">
        <v>4.5</v>
      </c>
      <c r="L15" s="59">
        <v>6.5</v>
      </c>
      <c r="M15" s="59">
        <v>8</v>
      </c>
      <c r="N15" s="61">
        <v>8</v>
      </c>
      <c r="O15" s="62">
        <v>1</v>
      </c>
      <c r="P15" s="62">
        <v>192.5</v>
      </c>
      <c r="Q15" s="62">
        <v>0</v>
      </c>
      <c r="R15" s="63">
        <f>P15+Q15</f>
        <v>192.5</v>
      </c>
      <c r="S15" s="62">
        <v>6</v>
      </c>
      <c r="T15" s="62">
        <v>7</v>
      </c>
      <c r="U15" s="62">
        <v>5</v>
      </c>
      <c r="V15" s="64">
        <v>5</v>
      </c>
      <c r="W15" s="65">
        <v>1</v>
      </c>
      <c r="X15" s="65">
        <v>189.5</v>
      </c>
      <c r="Y15" s="65">
        <v>0</v>
      </c>
      <c r="Z15" s="66">
        <f>X15+Y15</f>
        <v>189.5</v>
      </c>
      <c r="AA15" s="65">
        <v>6</v>
      </c>
      <c r="AB15" s="65">
        <v>6.5</v>
      </c>
      <c r="AC15" s="65">
        <v>7</v>
      </c>
      <c r="AD15" s="67">
        <v>7</v>
      </c>
      <c r="BC15">
        <f>N15+V15+AD15+AL15+AT15+BB15</f>
        <v>20</v>
      </c>
      <c r="BD15">
        <f>J15+R15+Z15+AH15+AP15+AX15</f>
        <v>565</v>
      </c>
      <c r="BE15" s="31">
        <f>IF($O$4&gt;0,(LARGE(($N15,$V15,$AD15,$AL15,$AT15,$BB15),1)),"0")</f>
        <v>8</v>
      </c>
      <c r="BG15">
        <v>183</v>
      </c>
      <c r="BH15">
        <v>0</v>
      </c>
      <c r="BI15" s="31">
        <f>BC15-BE15-BF15</f>
        <v>12</v>
      </c>
      <c r="BJ15">
        <f>BD15-BG15-BH15</f>
        <v>382</v>
      </c>
      <c r="BL15" s="1">
        <v>1</v>
      </c>
    </row>
    <row r="16" spans="1:66" x14ac:dyDescent="0.2">
      <c r="A16" s="1">
        <v>8</v>
      </c>
      <c r="B16" s="1" t="s">
        <v>205</v>
      </c>
      <c r="C16" s="1" t="s">
        <v>206</v>
      </c>
      <c r="D16" s="1" t="s">
        <v>207</v>
      </c>
      <c r="E16" s="1" t="s">
        <v>44</v>
      </c>
      <c r="F16" s="1" t="s">
        <v>192</v>
      </c>
      <c r="H16" s="59">
        <v>185.5</v>
      </c>
      <c r="I16" s="59">
        <v>0</v>
      </c>
      <c r="J16" s="60">
        <f>H16+I16</f>
        <v>185.5</v>
      </c>
      <c r="K16" s="59">
        <v>6.5</v>
      </c>
      <c r="L16" s="59">
        <v>6.5</v>
      </c>
      <c r="M16" s="59">
        <v>5</v>
      </c>
      <c r="N16" s="61">
        <v>5</v>
      </c>
      <c r="O16" s="62">
        <v>1</v>
      </c>
      <c r="P16" s="62">
        <v>181.5</v>
      </c>
      <c r="Q16" s="62">
        <v>0</v>
      </c>
      <c r="R16" s="63">
        <f>P16+Q16</f>
        <v>181.5</v>
      </c>
      <c r="S16" s="62">
        <v>6</v>
      </c>
      <c r="T16" s="62">
        <v>6</v>
      </c>
      <c r="U16" s="62">
        <v>10</v>
      </c>
      <c r="V16" s="64">
        <v>10</v>
      </c>
      <c r="W16" s="65">
        <v>1</v>
      </c>
      <c r="X16" s="65">
        <v>181.5</v>
      </c>
      <c r="Y16" s="65">
        <v>0</v>
      </c>
      <c r="Z16" s="66">
        <f>X16+Y16</f>
        <v>181.5</v>
      </c>
      <c r="AA16" s="65">
        <v>6</v>
      </c>
      <c r="AB16" s="65">
        <v>6.5</v>
      </c>
      <c r="AC16" s="65">
        <v>11</v>
      </c>
      <c r="AD16" s="67">
        <v>11</v>
      </c>
      <c r="BC16">
        <f>N16+V16+AD16+AL16+AT16+BB16</f>
        <v>26</v>
      </c>
      <c r="BD16">
        <f>J16+R16+Z16+AH16+AP16+AX16</f>
        <v>548.5</v>
      </c>
      <c r="BE16" s="31">
        <f>IF($O$4&gt;0,(LARGE(($N16,$V16,$AD16,$AL16,$AT16,$BB16),1)),"0")</f>
        <v>11</v>
      </c>
      <c r="BG16">
        <v>181.5</v>
      </c>
      <c r="BH16">
        <v>0</v>
      </c>
      <c r="BI16" s="31">
        <f>BC16-BE16-BF16</f>
        <v>15</v>
      </c>
      <c r="BJ16">
        <f>BD16-BG16-BH16</f>
        <v>367</v>
      </c>
      <c r="BL16" s="1">
        <v>2</v>
      </c>
    </row>
    <row r="17" spans="1:62" x14ac:dyDescent="0.2">
      <c r="A17" s="1">
        <v>9</v>
      </c>
      <c r="B17" s="1" t="s">
        <v>445</v>
      </c>
      <c r="C17" s="1" t="s">
        <v>489</v>
      </c>
      <c r="D17" s="1" t="s">
        <v>446</v>
      </c>
      <c r="E17" s="1" t="s">
        <v>44</v>
      </c>
      <c r="F17" s="1" t="s">
        <v>211</v>
      </c>
      <c r="J17" s="60">
        <f>H17+I17</f>
        <v>0</v>
      </c>
      <c r="N17" s="61">
        <v>99</v>
      </c>
      <c r="O17" s="62">
        <v>1</v>
      </c>
      <c r="P17" s="62">
        <v>180</v>
      </c>
      <c r="Q17" s="62">
        <v>0</v>
      </c>
      <c r="R17" s="63">
        <f>P17+Q17</f>
        <v>180</v>
      </c>
      <c r="S17" s="62">
        <v>6</v>
      </c>
      <c r="T17" s="62">
        <v>6</v>
      </c>
      <c r="U17" s="62">
        <v>11</v>
      </c>
      <c r="V17" s="64">
        <v>11</v>
      </c>
      <c r="W17" s="65">
        <v>1</v>
      </c>
      <c r="X17" s="65">
        <v>188</v>
      </c>
      <c r="Y17" s="65">
        <v>0</v>
      </c>
      <c r="Z17" s="66">
        <f>X17+Y17</f>
        <v>188</v>
      </c>
      <c r="AA17" s="65">
        <v>6</v>
      </c>
      <c r="AB17" s="65">
        <v>7</v>
      </c>
      <c r="AC17" s="65">
        <v>8</v>
      </c>
      <c r="AD17" s="67">
        <v>8</v>
      </c>
      <c r="BC17">
        <f>N17+V17+AD17+AL17+AT17+BB17</f>
        <v>118</v>
      </c>
      <c r="BD17">
        <f>J17+R17+Z17+AH17+AP17+AX17</f>
        <v>368</v>
      </c>
      <c r="BE17" s="31">
        <f>IF($O$4&gt;0,(LARGE(($N17,$V17,$AD17,$AL17,$AT17,$BB17),1)),"0")</f>
        <v>99</v>
      </c>
      <c r="BG17">
        <v>0</v>
      </c>
      <c r="BH17">
        <v>0</v>
      </c>
      <c r="BI17" s="31">
        <f>BC17-BE17-BF17</f>
        <v>19</v>
      </c>
      <c r="BJ17">
        <f>BD17-BG17-BH17</f>
        <v>368</v>
      </c>
    </row>
    <row r="18" spans="1:62" x14ac:dyDescent="0.2">
      <c r="A18" s="1">
        <v>10</v>
      </c>
      <c r="B18" s="1" t="s">
        <v>218</v>
      </c>
      <c r="C18" s="1" t="s">
        <v>219</v>
      </c>
      <c r="D18" s="1" t="s">
        <v>220</v>
      </c>
      <c r="E18" s="1" t="s">
        <v>44</v>
      </c>
      <c r="F18" s="1" t="s">
        <v>192</v>
      </c>
      <c r="H18" s="59">
        <v>180.5</v>
      </c>
      <c r="I18" s="59">
        <v>0</v>
      </c>
      <c r="J18" s="60">
        <f>H18+I18</f>
        <v>180.5</v>
      </c>
      <c r="K18" s="59">
        <v>5.5</v>
      </c>
      <c r="L18" s="59">
        <v>6.5</v>
      </c>
      <c r="M18" s="59">
        <v>9</v>
      </c>
      <c r="N18" s="61">
        <v>9</v>
      </c>
      <c r="O18" s="62">
        <v>1</v>
      </c>
      <c r="P18" s="62">
        <v>172</v>
      </c>
      <c r="Q18" s="62">
        <v>0</v>
      </c>
      <c r="R18" s="63">
        <f>P18+Q18</f>
        <v>172</v>
      </c>
      <c r="S18" s="62">
        <v>5</v>
      </c>
      <c r="T18" s="62">
        <v>6.5</v>
      </c>
      <c r="U18" s="62">
        <v>12</v>
      </c>
      <c r="V18" s="64">
        <v>12</v>
      </c>
      <c r="Z18" s="66">
        <f>X18+Y18</f>
        <v>0</v>
      </c>
      <c r="AD18" s="67">
        <v>99</v>
      </c>
      <c r="BC18">
        <f>N18+V18+AD18+AL18+AT18+BB18</f>
        <v>120</v>
      </c>
      <c r="BD18">
        <f>J18+R18+Z18+AH18+AP18+AX18</f>
        <v>352.5</v>
      </c>
      <c r="BE18" s="31">
        <f>IF($O$4&gt;0,(LARGE(($N18,$V18,$AD18,$AL18,$AT18,$BB18),1)),"0")</f>
        <v>99</v>
      </c>
      <c r="BG18">
        <v>0</v>
      </c>
      <c r="BH18">
        <v>0</v>
      </c>
      <c r="BI18" s="31">
        <f>BC18-BE18-BF18</f>
        <v>21</v>
      </c>
      <c r="BJ18">
        <f>BD18-BG18-BH18</f>
        <v>352.5</v>
      </c>
    </row>
    <row r="19" spans="1:62" x14ac:dyDescent="0.2">
      <c r="A19" s="1">
        <v>11</v>
      </c>
      <c r="B19" s="1" t="s">
        <v>441</v>
      </c>
      <c r="C19" s="1" t="s">
        <v>487</v>
      </c>
      <c r="D19" s="1" t="s">
        <v>442</v>
      </c>
      <c r="E19" s="1" t="s">
        <v>44</v>
      </c>
      <c r="F19" s="87" t="s">
        <v>423</v>
      </c>
      <c r="J19" s="60">
        <f>H19+I19</f>
        <v>0</v>
      </c>
      <c r="N19" s="61">
        <v>99</v>
      </c>
      <c r="O19" s="62">
        <v>1</v>
      </c>
      <c r="P19" s="62">
        <v>194</v>
      </c>
      <c r="Q19" s="62">
        <v>0</v>
      </c>
      <c r="R19" s="63">
        <f>P19+Q19</f>
        <v>194</v>
      </c>
      <c r="S19" s="62">
        <v>6.5</v>
      </c>
      <c r="T19" s="62">
        <v>7</v>
      </c>
      <c r="U19" s="62">
        <v>4</v>
      </c>
      <c r="V19" s="64">
        <v>4</v>
      </c>
      <c r="Z19" s="66">
        <f>X19+Y19</f>
        <v>0</v>
      </c>
      <c r="AD19" s="67">
        <v>99</v>
      </c>
      <c r="BC19">
        <f>N19+V19+AD19+AL19+AT19+BB19</f>
        <v>202</v>
      </c>
      <c r="BD19">
        <f>J19+R19+Z19+AH19+AP19+AX19</f>
        <v>194</v>
      </c>
      <c r="BE19" s="31">
        <f>IF($O$4&gt;0,(LARGE(($N19,$V19,$AD19,$AL19,$AT19,$BB19),1)),"0")</f>
        <v>99</v>
      </c>
      <c r="BG19">
        <v>0</v>
      </c>
      <c r="BH19">
        <v>0</v>
      </c>
      <c r="BI19" s="31">
        <f>BC19-BE19-BF19</f>
        <v>103</v>
      </c>
      <c r="BJ19">
        <f>BD19-BG19-BH19</f>
        <v>194</v>
      </c>
    </row>
    <row r="20" spans="1:62" x14ac:dyDescent="0.2">
      <c r="A20" s="1">
        <v>12</v>
      </c>
      <c r="B20" s="1" t="s">
        <v>316</v>
      </c>
      <c r="C20" s="1" t="s">
        <v>317</v>
      </c>
      <c r="D20" s="1" t="s">
        <v>318</v>
      </c>
      <c r="E20" s="1" t="s">
        <v>44</v>
      </c>
      <c r="F20" s="1" t="s">
        <v>227</v>
      </c>
      <c r="J20" s="60">
        <f>H20+I20</f>
        <v>0</v>
      </c>
      <c r="N20" s="61">
        <v>99</v>
      </c>
      <c r="R20" s="63">
        <f>P20+Q20</f>
        <v>0</v>
      </c>
      <c r="V20" s="64">
        <v>99</v>
      </c>
      <c r="W20" s="65">
        <v>1</v>
      </c>
      <c r="X20" s="65">
        <v>198</v>
      </c>
      <c r="Y20" s="65">
        <v>0</v>
      </c>
      <c r="Z20" s="66">
        <f>X20+Y20</f>
        <v>198</v>
      </c>
      <c r="AA20" s="65">
        <v>6.5</v>
      </c>
      <c r="AB20" s="65">
        <v>7</v>
      </c>
      <c r="AC20" s="65">
        <v>5</v>
      </c>
      <c r="AD20" s="67">
        <v>5</v>
      </c>
      <c r="BC20">
        <f>N20+V20+AD20+AL20+AT20+BB20</f>
        <v>203</v>
      </c>
      <c r="BD20">
        <f>J20+R20+Z20+AH20+AP20+AX20</f>
        <v>198</v>
      </c>
      <c r="BE20" s="31">
        <f>IF($O$4&gt;0,(LARGE(($N20,$V20,$AD20,$AL20,$AT20,$BB20),1)),"0")</f>
        <v>99</v>
      </c>
      <c r="BG20">
        <v>0</v>
      </c>
      <c r="BH20">
        <v>0</v>
      </c>
      <c r="BI20" s="31">
        <f>BC20-BE20-BF20</f>
        <v>104</v>
      </c>
      <c r="BJ20">
        <f>BD20-BG20-BH20</f>
        <v>198</v>
      </c>
    </row>
    <row r="21" spans="1:62" x14ac:dyDescent="0.2">
      <c r="A21" s="1">
        <v>13</v>
      </c>
      <c r="B21" s="1" t="s">
        <v>505</v>
      </c>
      <c r="C21" s="1" t="s">
        <v>513</v>
      </c>
      <c r="D21" s="1" t="s">
        <v>506</v>
      </c>
      <c r="E21" s="1" t="s">
        <v>44</v>
      </c>
      <c r="F21" s="1" t="s">
        <v>507</v>
      </c>
      <c r="J21" s="60">
        <f>H21+I21</f>
        <v>0</v>
      </c>
      <c r="N21" s="61">
        <v>99</v>
      </c>
      <c r="R21" s="63">
        <f>P21+Q21</f>
        <v>0</v>
      </c>
      <c r="V21" s="64">
        <v>99</v>
      </c>
      <c r="W21" s="65">
        <v>1</v>
      </c>
      <c r="X21" s="65">
        <v>192.5</v>
      </c>
      <c r="Y21" s="65">
        <v>0</v>
      </c>
      <c r="Z21" s="66">
        <f>X21+Y21</f>
        <v>192.5</v>
      </c>
      <c r="AA21" s="65">
        <v>6</v>
      </c>
      <c r="AB21" s="65">
        <v>7</v>
      </c>
      <c r="AC21" s="65">
        <v>6</v>
      </c>
      <c r="AD21" s="67">
        <v>6</v>
      </c>
      <c r="BC21">
        <f>N21+V21+AD21+AL21+AT21+BB21</f>
        <v>204</v>
      </c>
      <c r="BD21">
        <f>J21+R21+Z21+AH21+AP21+AX21</f>
        <v>192.5</v>
      </c>
      <c r="BE21" s="31">
        <f>IF($O$4&gt;0,(LARGE(($N21,$V21,$AD21,$AL21,$AT21,$BB21),1)),"0")</f>
        <v>99</v>
      </c>
      <c r="BG21">
        <v>0</v>
      </c>
      <c r="BH21">
        <v>0</v>
      </c>
      <c r="BI21" s="31">
        <f>BC21-BE21-BF21</f>
        <v>105</v>
      </c>
      <c r="BJ21">
        <f>BD21-BG21-BH21</f>
        <v>192.5</v>
      </c>
    </row>
    <row r="22" spans="1:62" x14ac:dyDescent="0.2">
      <c r="A22" s="1">
        <v>14</v>
      </c>
      <c r="B22" s="1" t="s">
        <v>212</v>
      </c>
      <c r="C22" s="1" t="s">
        <v>213</v>
      </c>
      <c r="D22" s="1" t="s">
        <v>214</v>
      </c>
      <c r="E22" s="1" t="s">
        <v>44</v>
      </c>
      <c r="F22" s="1" t="s">
        <v>185</v>
      </c>
      <c r="H22" s="59">
        <v>184</v>
      </c>
      <c r="I22" s="59">
        <v>0</v>
      </c>
      <c r="J22" s="60">
        <f>H22+I22</f>
        <v>184</v>
      </c>
      <c r="K22" s="59">
        <v>6.5</v>
      </c>
      <c r="L22" s="59">
        <v>6.5</v>
      </c>
      <c r="M22" s="59">
        <v>7</v>
      </c>
      <c r="N22" s="61">
        <v>7</v>
      </c>
      <c r="R22" s="63">
        <f>P22+Q22</f>
        <v>0</v>
      </c>
      <c r="V22" s="64">
        <v>99</v>
      </c>
      <c r="Z22" s="66">
        <f>X22+Y22</f>
        <v>0</v>
      </c>
      <c r="AD22" s="67">
        <v>99</v>
      </c>
      <c r="BC22">
        <f>N22+V22+AD22+AL22+AT22+BB22</f>
        <v>205</v>
      </c>
      <c r="BD22">
        <f>J22+R22+Z22+AH22+AP22+AX22</f>
        <v>184</v>
      </c>
      <c r="BE22" s="31">
        <f>IF($O$4&gt;0,(LARGE(($N22,$V22,$AD22,$AL22,$AT22,$BB22),1)),"0")</f>
        <v>99</v>
      </c>
      <c r="BG22">
        <v>0</v>
      </c>
      <c r="BH22">
        <v>0</v>
      </c>
      <c r="BI22" s="31">
        <f>BC22-BE22-BF22</f>
        <v>106</v>
      </c>
      <c r="BJ22">
        <f>BD22-BG22-BH22</f>
        <v>184</v>
      </c>
    </row>
    <row r="23" spans="1:62" x14ac:dyDescent="0.2">
      <c r="A23" s="1">
        <v>15</v>
      </c>
      <c r="B23" s="1" t="s">
        <v>443</v>
      </c>
      <c r="C23" s="1" t="s">
        <v>488</v>
      </c>
      <c r="D23" s="1" t="s">
        <v>444</v>
      </c>
      <c r="E23" s="1" t="s">
        <v>44</v>
      </c>
      <c r="F23" s="1" t="s">
        <v>192</v>
      </c>
      <c r="J23" s="60">
        <f>H23+I23</f>
        <v>0</v>
      </c>
      <c r="N23" s="61">
        <v>99</v>
      </c>
      <c r="O23" s="62">
        <v>1</v>
      </c>
      <c r="P23" s="62">
        <v>189.5</v>
      </c>
      <c r="Q23" s="62">
        <v>0</v>
      </c>
      <c r="R23" s="63">
        <f>P23+Q23</f>
        <v>189.5</v>
      </c>
      <c r="S23" s="62">
        <v>7</v>
      </c>
      <c r="T23" s="62">
        <v>7</v>
      </c>
      <c r="U23" s="62">
        <v>9</v>
      </c>
      <c r="V23" s="64">
        <v>9</v>
      </c>
      <c r="Z23" s="66">
        <f>X23+Y23</f>
        <v>0</v>
      </c>
      <c r="AD23" s="67">
        <v>99</v>
      </c>
      <c r="BC23">
        <f>N23+V23+AD23+AL23+AT23+BB23</f>
        <v>207</v>
      </c>
      <c r="BD23">
        <f>J23+R23+Z23+AH23+AP23+AX23</f>
        <v>189.5</v>
      </c>
      <c r="BE23" s="31">
        <f>IF($O$4&gt;0,(LARGE(($N23,$V23,$AD23,$AL23,$AT23,$BB23),1)),"0")</f>
        <v>99</v>
      </c>
      <c r="BG23">
        <v>0</v>
      </c>
      <c r="BH23">
        <v>0</v>
      </c>
      <c r="BI23" s="31">
        <f>BC23-BE23-BF23</f>
        <v>108</v>
      </c>
      <c r="BJ23">
        <f>BD23-BG23-BH23</f>
        <v>189.5</v>
      </c>
    </row>
    <row r="24" spans="1:62" x14ac:dyDescent="0.2">
      <c r="A24" s="1">
        <v>16</v>
      </c>
      <c r="B24" s="1" t="s">
        <v>221</v>
      </c>
      <c r="C24" s="1" t="s">
        <v>222</v>
      </c>
      <c r="D24" s="1" t="s">
        <v>223</v>
      </c>
      <c r="E24" s="1" t="s">
        <v>44</v>
      </c>
      <c r="F24" s="1" t="s">
        <v>136</v>
      </c>
      <c r="H24" s="59">
        <v>180</v>
      </c>
      <c r="I24" s="59">
        <v>0</v>
      </c>
      <c r="J24" s="60">
        <f>H24+I24</f>
        <v>180</v>
      </c>
      <c r="K24" s="59">
        <v>5.5</v>
      </c>
      <c r="L24" s="59">
        <v>6.5</v>
      </c>
      <c r="M24" s="59">
        <v>10</v>
      </c>
      <c r="N24" s="61">
        <v>10</v>
      </c>
      <c r="R24" s="63">
        <f>P24+Q24</f>
        <v>0</v>
      </c>
      <c r="V24" s="64">
        <v>99</v>
      </c>
      <c r="Z24" s="66">
        <f>X24+Y24</f>
        <v>0</v>
      </c>
      <c r="AD24" s="67">
        <v>99</v>
      </c>
      <c r="BC24">
        <f>N24+V24+AD24+AL24+AT24+BB24</f>
        <v>208</v>
      </c>
      <c r="BD24">
        <f>J24+R24+Z24+AH24+AP24+AX24</f>
        <v>180</v>
      </c>
      <c r="BE24" s="31">
        <f>IF($O$4&gt;0,(LARGE(($N24,$V24,$AD24,$AL24,$AT24,$BB24),1)),"0")</f>
        <v>99</v>
      </c>
      <c r="BG24">
        <v>0</v>
      </c>
      <c r="BH24">
        <v>0</v>
      </c>
      <c r="BI24" s="31">
        <f>BC24-BE24-BF24</f>
        <v>109</v>
      </c>
      <c r="BJ24">
        <f>BD24-BG24-BH24</f>
        <v>180</v>
      </c>
    </row>
    <row r="25" spans="1:62" x14ac:dyDescent="0.2">
      <c r="A25" s="1">
        <v>17</v>
      </c>
      <c r="B25" s="1" t="s">
        <v>224</v>
      </c>
      <c r="C25" s="1" t="s">
        <v>225</v>
      </c>
      <c r="D25" s="1" t="s">
        <v>226</v>
      </c>
      <c r="E25" s="1" t="s">
        <v>44</v>
      </c>
      <c r="F25" s="1" t="s">
        <v>227</v>
      </c>
      <c r="H25" s="59">
        <v>0</v>
      </c>
      <c r="I25" s="59">
        <v>0</v>
      </c>
      <c r="J25" s="60">
        <f>H25+I25</f>
        <v>0</v>
      </c>
      <c r="M25" s="59">
        <v>11</v>
      </c>
      <c r="N25" s="61">
        <v>90</v>
      </c>
      <c r="R25" s="63">
        <f>P25+Q25</f>
        <v>0</v>
      </c>
      <c r="V25" s="64">
        <v>99</v>
      </c>
      <c r="Z25" s="66">
        <f>X25+Y25</f>
        <v>0</v>
      </c>
      <c r="AD25" s="67">
        <v>99</v>
      </c>
      <c r="BC25">
        <f>N25+V25+AD25+AL25+AT25+BB25</f>
        <v>288</v>
      </c>
      <c r="BD25">
        <f>J25+R25+Z25+AH25+AP25+AX25</f>
        <v>0</v>
      </c>
      <c r="BE25" s="31">
        <f>IF($O$4&gt;0,(LARGE(($N25,$V25,$AD25,$AL25,$AT25,$BB25),1)),"0")</f>
        <v>99</v>
      </c>
      <c r="BG25">
        <v>0</v>
      </c>
      <c r="BH25">
        <v>0</v>
      </c>
      <c r="BI25" s="31">
        <f>BC25-BE25-BF25</f>
        <v>189</v>
      </c>
      <c r="BJ25">
        <f>BD25-BG25-BH25</f>
        <v>0</v>
      </c>
    </row>
  </sheetData>
  <sheetProtection sheet="1" objects="1" scenarios="1"/>
  <sortState xmlns:xlrd2="http://schemas.microsoft.com/office/spreadsheetml/2017/richdata2" ref="A9:XFD26">
    <sortCondition ref="BI9"/>
  </sortState>
  <mergeCells count="32">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s>
  <conditionalFormatting sqref="X2:Y2 P2:Q2 H2:I2 AF2:AG2 AN2:AO2 AV2:AW2 H9:I65346 AV9:AW65346 P9:Q65346 X9:Y65346 AF9:AG65346 AN9:AO65346">
    <cfRule type="cellIs" dxfId="4" priority="1" stopIfTrue="1" operator="greaterThanOrEqual">
      <formula>$BL$6</formula>
    </cfRule>
  </conditionalFormatting>
  <dataValidations count="9">
    <dataValidation type="whole" allowBlank="1" showInputMessage="1" showErrorMessage="1" sqref="O3:V3" xr:uid="{00000000-0002-0000-0600-000000000000}">
      <formula1>0</formula1>
      <formula2>99</formula2>
    </dataValidation>
    <dataValidation type="whole" operator="lessThanOrEqual" allowBlank="1" showInputMessage="1" showErrorMessage="1" sqref="BL5" xr:uid="{00000000-0002-0000-0600-000001000000}">
      <formula1>99</formula1>
    </dataValidation>
    <dataValidation type="whole" operator="lessThanOrEqual" allowBlank="1" showInputMessage="1" showErrorMessage="1" sqref="BL6" xr:uid="{00000000-0002-0000-0600-000002000000}">
      <formula1>400</formula1>
    </dataValidation>
    <dataValidation type="whole" allowBlank="1" showInputMessage="1" showErrorMessage="1" sqref="M1:N2 U1:V2 BA1:BB2 AS1:AT2 AK1:AL2 AC1:AD2 M8:N65346 AC8:AD65346 U8:V65346 AK8:AL65346 AS8:AT65346 BA8:BB65346" xr:uid="{00000000-0002-0000-0600-000003000000}">
      <formula1>0</formula1>
      <formula2>999</formula2>
    </dataValidation>
    <dataValidation type="decimal" allowBlank="1" showInputMessage="1" showErrorMessage="1" sqref="K1:L2 S1:T2 AY1:AZ2 AQ1:AR2 AI1:AJ2 AA1:AB2 K8:L65346 AA8:AB65346 S8:T65346 AI8:AJ65346 AQ8:AR65346 AY8:AZ65346" xr:uid="{00000000-0002-0000-0600-000004000000}">
      <formula1>0</formula1>
      <formula2>99</formula2>
    </dataValidation>
    <dataValidation type="decimal" allowBlank="1" showInputMessage="1" showErrorMessage="1" sqref="H1:I2 P1:Q2 AV1:AW2 AN1:AO2 AF1:AG2 X1:Y2 H8:I65346 X8:Y65346 P8:Q65346 AF8:AG65346 AN8:AO65346 AV8:AW65346" xr:uid="{00000000-0002-0000-0600-000005000000}">
      <formula1>0</formula1>
      <formula2>400</formula2>
    </dataValidation>
    <dataValidation operator="lessThanOrEqual" allowBlank="1" showInputMessage="1" showErrorMessage="1" sqref="BC9:BE25 AH8 AP8 AX8 J8:J25 J1:J2 R1:R2 AX1:AX2 AP1:AP2 AH1:AH2 Z1:Z2 BC1:BK8 BL1:BL4 BL7:BL8 Z8:Z25 R8:R25 BI9:BJ25" xr:uid="{00000000-0002-0000-0600-000006000000}"/>
    <dataValidation type="list" allowBlank="1" showInputMessage="1" showErrorMessage="1" sqref="BM1:BM2 BM9:BM65346" xr:uid="{00000000-0002-0000-0600-000007000000}">
      <formula1>"ja,nee"</formula1>
    </dataValidation>
    <dataValidation type="decimal" operator="lessThanOrEqual" allowBlank="1" showInputMessage="1" showErrorMessage="1" sqref="BK9:BL25 BC26:BL65346 Z26:Z65346 R26:R65346 AH9:AH65346 AP9:AP65346 AX9:AX65346 J26:J65346 BG9:BH25" xr:uid="{00000000-0002-0000-06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1057"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301058"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301059"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301060"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301061"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301062" r:id="rId9" name="Button 6">
              <controlPr defaultSize="0" print="0" autoFill="0" autoPict="0" macro="[0]!verbergen">
                <anchor moveWithCells="1" sizeWithCells="1">
                  <from>
                    <xdr:col>64</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301063"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01064"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301065"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301066" r:id="rId13" name="Button 10">
              <controlPr defaultSize="0" print="0" autoFill="0" autoPict="0" macro="[0]!Sort_Pl_Punten_4">
                <anchor moveWithCells="1" sizeWithCells="1">
                  <from>
                    <xdr:col>37</xdr:col>
                    <xdr:colOff>19050</xdr:colOff>
                    <xdr:row>7</xdr:row>
                    <xdr:rowOff>0</xdr:rowOff>
                  </from>
                  <to>
                    <xdr:col>37</xdr:col>
                    <xdr:colOff>238125</xdr:colOff>
                    <xdr:row>7</xdr:row>
                    <xdr:rowOff>314325</xdr:rowOff>
                  </to>
                </anchor>
              </controlPr>
            </control>
          </mc:Choice>
        </mc:AlternateContent>
        <mc:AlternateContent xmlns:mc="http://schemas.openxmlformats.org/markup-compatibility/2006">
          <mc:Choice Requires="x14">
            <control shapeId="301067" r:id="rId14" name="Button 11">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301068" r:id="rId15" name="Button 12">
              <controlPr defaultSize="0" print="0" autoFill="0" autoPict="0" macro="[0]!Sort_Totaal_Punten">
                <anchor moveWithCells="1" sizeWithCells="1">
                  <from>
                    <xdr:col>61</xdr:col>
                    <xdr:colOff>0</xdr:colOff>
                    <xdr:row>7</xdr:row>
                    <xdr:rowOff>28575</xdr:rowOff>
                  </from>
                  <to>
                    <xdr:col>61</xdr:col>
                    <xdr:colOff>0</xdr:colOff>
                    <xdr:row>8</xdr:row>
                    <xdr:rowOff>0</xdr:rowOff>
                  </to>
                </anchor>
              </controlPr>
            </control>
          </mc:Choice>
        </mc:AlternateContent>
        <mc:AlternateContent xmlns:mc="http://schemas.openxmlformats.org/markup-compatibility/2006">
          <mc:Choice Requires="x14">
            <control shapeId="301069" r:id="rId16" name="Button 13">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301070" r:id="rId17" name="Button 14">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301071" r:id="rId18" name="Button 15">
              <controlPr defaultSize="0" print="0" autoFill="0" autoPict="0" macro="[0]!Sort_Pl_Punten_5">
                <anchor moveWithCells="1" sizeWithCells="1">
                  <from>
                    <xdr:col>45</xdr:col>
                    <xdr:colOff>9525</xdr:colOff>
                    <xdr:row>7</xdr:row>
                    <xdr:rowOff>9525</xdr:rowOff>
                  </from>
                  <to>
                    <xdr:col>45</xdr:col>
                    <xdr:colOff>247650</xdr:colOff>
                    <xdr:row>8</xdr:row>
                    <xdr:rowOff>0</xdr:rowOff>
                  </to>
                </anchor>
              </controlPr>
            </control>
          </mc:Choice>
        </mc:AlternateContent>
        <mc:AlternateContent xmlns:mc="http://schemas.openxmlformats.org/markup-compatibility/2006">
          <mc:Choice Requires="x14">
            <control shapeId="301072" r:id="rId19" name="Button 16">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301073" r:id="rId20" name="Button 17">
              <controlPr defaultSize="0" print="0" autoFill="0" autoPict="0" macro="[0]!Sort_Pl_Punten_6">
                <anchor moveWithCells="1" sizeWithCells="1">
                  <from>
                    <xdr:col>53</xdr:col>
                    <xdr:colOff>19050</xdr:colOff>
                    <xdr:row>7</xdr:row>
                    <xdr:rowOff>9525</xdr:rowOff>
                  </from>
                  <to>
                    <xdr:col>53</xdr:col>
                    <xdr:colOff>247650</xdr:colOff>
                    <xdr:row>8</xdr:row>
                    <xdr:rowOff>0</xdr:rowOff>
                  </to>
                </anchor>
              </controlPr>
            </control>
          </mc:Choice>
        </mc:AlternateContent>
        <mc:AlternateContent xmlns:mc="http://schemas.openxmlformats.org/markup-compatibility/2006">
          <mc:Choice Requires="x14">
            <control shapeId="301074" r:id="rId21" name="Button 18">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301075" r:id="rId22" name="Button 19">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301076" r:id="rId23" name="Button 20">
              <controlPr defaultSize="0" print="0" autoFill="0" autoPict="0" macro="[0]!Verberg_Ex_Aequo_3">
                <anchor moveWithCells="1" sizeWithCells="1">
                  <from>
                    <xdr:col>26</xdr:col>
                    <xdr:colOff>47625</xdr:colOff>
                    <xdr:row>7</xdr:row>
                    <xdr:rowOff>9525</xdr:rowOff>
                  </from>
                  <to>
                    <xdr:col>27</xdr:col>
                    <xdr:colOff>219075</xdr:colOff>
                    <xdr:row>7</xdr:row>
                    <xdr:rowOff>304800</xdr:rowOff>
                  </to>
                </anchor>
              </controlPr>
            </control>
          </mc:Choice>
        </mc:AlternateContent>
        <mc:AlternateContent xmlns:mc="http://schemas.openxmlformats.org/markup-compatibility/2006">
          <mc:Choice Requires="x14">
            <control shapeId="301077" r:id="rId24" name="Button 21">
              <controlPr defaultSize="0" print="0" autoFill="0" autoPict="0" macro="[0]!Verberg_Ex_Aequo_4">
                <anchor moveWithCells="1" sizeWithCells="1">
                  <from>
                    <xdr:col>30</xdr:col>
                    <xdr:colOff>0</xdr:colOff>
                    <xdr:row>7</xdr:row>
                    <xdr:rowOff>0</xdr:rowOff>
                  </from>
                  <to>
                    <xdr:col>35</xdr:col>
                    <xdr:colOff>200025</xdr:colOff>
                    <xdr:row>7</xdr:row>
                    <xdr:rowOff>314325</xdr:rowOff>
                  </to>
                </anchor>
              </controlPr>
            </control>
          </mc:Choice>
        </mc:AlternateContent>
        <mc:AlternateContent xmlns:mc="http://schemas.openxmlformats.org/markup-compatibility/2006">
          <mc:Choice Requires="x14">
            <control shapeId="301078" r:id="rId25" name="Button 22">
              <controlPr defaultSize="0" print="0" autoFill="0" autoPict="0" macro="[0]!Verberg_Ex_Aequo_5">
                <anchor moveWithCells="1" sizeWithCells="1">
                  <from>
                    <xdr:col>38</xdr:col>
                    <xdr:colOff>0</xdr:colOff>
                    <xdr:row>7</xdr:row>
                    <xdr:rowOff>9525</xdr:rowOff>
                  </from>
                  <to>
                    <xdr:col>38</xdr:col>
                    <xdr:colOff>0</xdr:colOff>
                    <xdr:row>8</xdr:row>
                    <xdr:rowOff>0</xdr:rowOff>
                  </to>
                </anchor>
              </controlPr>
            </control>
          </mc:Choice>
        </mc:AlternateContent>
        <mc:AlternateContent xmlns:mc="http://schemas.openxmlformats.org/markup-compatibility/2006">
          <mc:Choice Requires="x14">
            <control shapeId="301079" r:id="rId26" name="Button 23">
              <controlPr defaultSize="0" print="0" autoFill="0" autoPict="0" macro="[0]!Verberg_Ex_Aequo_6">
                <anchor moveWithCells="1" sizeWithCells="1">
                  <from>
                    <xdr:col>46</xdr:col>
                    <xdr:colOff>0</xdr:colOff>
                    <xdr:row>7</xdr:row>
                    <xdr:rowOff>0</xdr:rowOff>
                  </from>
                  <to>
                    <xdr:col>46</xdr:col>
                    <xdr:colOff>0</xdr:colOff>
                    <xdr:row>7</xdr:row>
                    <xdr:rowOff>314325</xdr:rowOff>
                  </to>
                </anchor>
              </controlPr>
            </control>
          </mc:Choice>
        </mc:AlternateContent>
        <mc:AlternateContent xmlns:mc="http://schemas.openxmlformats.org/markup-compatibility/2006">
          <mc:Choice Requires="x14">
            <control shapeId="301080" r:id="rId27" name="Button 24">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301081" r:id="rId28" name="Button 25">
              <controlPr defaultSize="0" print="0" autoFill="0" autoPict="0" macro="[0]!Verberg_Ex_Aequo_5">
                <anchor moveWithCells="1" sizeWithCells="1">
                  <from>
                    <xdr:col>38</xdr:col>
                    <xdr:colOff>0</xdr:colOff>
                    <xdr:row>7</xdr:row>
                    <xdr:rowOff>0</xdr:rowOff>
                  </from>
                  <to>
                    <xdr:col>43</xdr:col>
                    <xdr:colOff>200025</xdr:colOff>
                    <xdr:row>7</xdr:row>
                    <xdr:rowOff>314325</xdr:rowOff>
                  </to>
                </anchor>
              </controlPr>
            </control>
          </mc:Choice>
        </mc:AlternateContent>
        <mc:AlternateContent xmlns:mc="http://schemas.openxmlformats.org/markup-compatibility/2006">
          <mc:Choice Requires="x14">
            <control shapeId="301082" r:id="rId29" name="Button 26">
              <controlPr defaultSize="0" print="0" autoFill="0" autoPict="0" macro="[0]!Verberg_Ex_Aequo_6">
                <anchor moveWithCells="1" sizeWithCells="1">
                  <from>
                    <xdr:col>46</xdr:col>
                    <xdr:colOff>0</xdr:colOff>
                    <xdr:row>7</xdr:row>
                    <xdr:rowOff>0</xdr:rowOff>
                  </from>
                  <to>
                    <xdr:col>51</xdr:col>
                    <xdr:colOff>200025</xdr:colOff>
                    <xdr:row>7</xdr:row>
                    <xdr:rowOff>314325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2"/>
  <dimension ref="A1:BN19"/>
  <sheetViews>
    <sheetView workbookViewId="0">
      <pane xSplit="5" ySplit="8" topLeftCell="F9" activePane="bottomRight" state="frozen"/>
      <selection pane="topRight" activeCell="C5" sqref="C5:E5"/>
      <selection pane="bottomLeft" activeCell="C5" sqref="C5:E5"/>
      <selection pane="bottomRight" activeCell="BP25" sqref="BP25"/>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hidden="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5.5703125" style="1" customWidth="1"/>
    <col min="66" max="66" width="17.28515625" style="1" customWidth="1"/>
  </cols>
  <sheetData>
    <row r="1" spans="1:66" x14ac:dyDescent="0.2">
      <c r="A1" s="111" t="s">
        <v>1</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c r="AH1" s="112"/>
      <c r="AI1" s="112"/>
      <c r="AJ1" s="112"/>
      <c r="AK1" s="112"/>
      <c r="AL1" s="112"/>
      <c r="AM1" s="112"/>
      <c r="AN1" s="112"/>
      <c r="AO1" s="112"/>
      <c r="AP1" s="112"/>
      <c r="AQ1" s="112"/>
      <c r="AR1" s="112"/>
      <c r="AS1" s="112"/>
      <c r="AT1" s="112"/>
      <c r="AU1" s="112"/>
      <c r="AV1" s="112"/>
      <c r="AW1" s="112"/>
      <c r="AX1" s="112"/>
      <c r="AY1" s="112"/>
      <c r="AZ1" s="112"/>
      <c r="BA1" s="112"/>
      <c r="BB1" s="112"/>
      <c r="BC1" s="112"/>
      <c r="BD1" s="112"/>
      <c r="BE1" s="112"/>
      <c r="BF1" s="112"/>
      <c r="BG1" s="112"/>
      <c r="BH1" s="112"/>
      <c r="BI1" s="112"/>
      <c r="BJ1" s="112"/>
      <c r="BK1" s="112"/>
      <c r="BL1" s="112"/>
      <c r="BM1" s="112"/>
      <c r="BN1" s="113"/>
    </row>
    <row r="2" spans="1:66" ht="12.75" hidden="1" customHeight="1" x14ac:dyDescent="0.2">
      <c r="A2" s="7"/>
      <c r="B2" s="7"/>
      <c r="C2" s="7">
        <v>1</v>
      </c>
      <c r="D2" s="7">
        <f>FLOOR((C2+3)/4,1)</f>
        <v>1</v>
      </c>
      <c r="E2" s="7"/>
      <c r="F2" s="7"/>
      <c r="G2" s="58"/>
      <c r="H2" s="58">
        <v>192</v>
      </c>
      <c r="I2" s="60">
        <v>190</v>
      </c>
      <c r="J2" s="60">
        <f>H2+I2</f>
        <v>382</v>
      </c>
      <c r="K2" s="60"/>
      <c r="L2" s="60"/>
      <c r="M2" s="60"/>
      <c r="N2" s="70">
        <v>1</v>
      </c>
      <c r="O2" s="63"/>
      <c r="P2" s="63">
        <v>193</v>
      </c>
      <c r="Q2" s="63">
        <v>193</v>
      </c>
      <c r="R2" s="63">
        <f>P2+Q2</f>
        <v>386</v>
      </c>
      <c r="S2" s="63"/>
      <c r="T2" s="63"/>
      <c r="U2" s="63"/>
      <c r="V2" s="71">
        <v>2</v>
      </c>
      <c r="W2" s="66"/>
      <c r="X2" s="66">
        <v>198</v>
      </c>
      <c r="Y2" s="66">
        <v>198</v>
      </c>
      <c r="Z2" s="66">
        <f>X2+Y2</f>
        <v>396</v>
      </c>
      <c r="AA2" s="66"/>
      <c r="AB2" s="66"/>
      <c r="AC2" s="66"/>
      <c r="AD2" s="72">
        <v>3</v>
      </c>
      <c r="AE2" s="63"/>
      <c r="AF2" s="63">
        <v>177</v>
      </c>
      <c r="AG2" s="63">
        <v>177</v>
      </c>
      <c r="AH2" s="63">
        <f>AF2+AG2</f>
        <v>354</v>
      </c>
      <c r="AI2" s="63"/>
      <c r="AJ2" s="63"/>
      <c r="AK2" s="63"/>
      <c r="AL2" s="71">
        <v>4</v>
      </c>
      <c r="AM2" s="66"/>
      <c r="AN2" s="66">
        <v>178</v>
      </c>
      <c r="AO2" s="66">
        <v>178</v>
      </c>
      <c r="AP2" s="66">
        <f>AN2+AO2</f>
        <v>356</v>
      </c>
      <c r="AQ2" s="66"/>
      <c r="AR2" s="66"/>
      <c r="AS2" s="66"/>
      <c r="AT2" s="72">
        <v>5</v>
      </c>
      <c r="AU2" s="63"/>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N2"/>
    </row>
    <row r="3" spans="1:66" x14ac:dyDescent="0.2">
      <c r="A3" s="92" t="s">
        <v>2</v>
      </c>
      <c r="B3" s="94"/>
      <c r="C3" s="89" t="str">
        <f>Instellingen!B3</f>
        <v>kring de Oude IJssel</v>
      </c>
      <c r="D3" s="90"/>
      <c r="E3" s="91"/>
      <c r="F3" s="92" t="s">
        <v>3</v>
      </c>
      <c r="G3" s="93"/>
      <c r="H3" s="93"/>
      <c r="I3" s="93"/>
      <c r="J3" s="93"/>
      <c r="K3" s="93"/>
      <c r="L3" s="93"/>
      <c r="M3" s="93"/>
      <c r="N3" s="94"/>
      <c r="O3" s="114">
        <v>6</v>
      </c>
      <c r="P3" s="115"/>
      <c r="Q3" s="115"/>
      <c r="R3" s="115"/>
      <c r="S3" s="115"/>
      <c r="T3" s="115"/>
      <c r="U3" s="115"/>
      <c r="V3" s="116"/>
      <c r="W3" s="117"/>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19"/>
      <c r="BC3" s="92" t="s">
        <v>4</v>
      </c>
      <c r="BD3" s="93"/>
      <c r="BE3" s="93"/>
      <c r="BF3" s="93"/>
      <c r="BG3" s="93"/>
      <c r="BH3" s="93"/>
      <c r="BI3" s="93"/>
      <c r="BJ3" s="93"/>
      <c r="BK3" s="94"/>
      <c r="BL3" s="19">
        <f>Instellingen!B6</f>
        <v>3</v>
      </c>
      <c r="BM3" s="117"/>
      <c r="BN3" s="118"/>
    </row>
    <row r="4" spans="1:66" x14ac:dyDescent="0.2">
      <c r="A4" s="92" t="s">
        <v>5</v>
      </c>
      <c r="B4" s="94"/>
      <c r="C4" s="126" t="s">
        <v>45</v>
      </c>
      <c r="D4" s="90"/>
      <c r="E4" s="91"/>
      <c r="F4" s="92" t="s">
        <v>7</v>
      </c>
      <c r="G4" s="93"/>
      <c r="H4" s="93"/>
      <c r="I4" s="93"/>
      <c r="J4" s="93"/>
      <c r="K4" s="93"/>
      <c r="L4" s="93"/>
      <c r="M4" s="93"/>
      <c r="N4" s="94"/>
      <c r="O4" s="89">
        <f>Instellingen!B7</f>
        <v>1</v>
      </c>
      <c r="P4" s="90"/>
      <c r="Q4" s="90"/>
      <c r="R4" s="90"/>
      <c r="S4" s="90"/>
      <c r="T4" s="90"/>
      <c r="U4" s="90"/>
      <c r="V4" s="91"/>
      <c r="W4" s="120"/>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2"/>
      <c r="BC4" s="92"/>
      <c r="BD4" s="93"/>
      <c r="BE4" s="93"/>
      <c r="BF4" s="93"/>
      <c r="BG4" s="93"/>
      <c r="BH4" s="93"/>
      <c r="BI4" s="93"/>
      <c r="BJ4" s="93"/>
      <c r="BK4" s="94"/>
      <c r="BL4" s="19"/>
      <c r="BM4" s="120"/>
      <c r="BN4" s="121"/>
    </row>
    <row r="5" spans="1:66" x14ac:dyDescent="0.2">
      <c r="A5" s="92" t="s">
        <v>8</v>
      </c>
      <c r="B5" s="94"/>
      <c r="C5" s="126"/>
      <c r="D5" s="90"/>
      <c r="E5" s="91"/>
      <c r="F5" s="92" t="s">
        <v>9</v>
      </c>
      <c r="G5" s="93"/>
      <c r="H5" s="93"/>
      <c r="I5" s="93"/>
      <c r="J5" s="93"/>
      <c r="K5" s="93"/>
      <c r="L5" s="93"/>
      <c r="M5" s="93"/>
      <c r="N5" s="94"/>
      <c r="O5" s="89">
        <f>Instellingen!B5</f>
        <v>99</v>
      </c>
      <c r="P5" s="90"/>
      <c r="Q5" s="90"/>
      <c r="R5" s="90"/>
      <c r="S5" s="90"/>
      <c r="T5" s="90"/>
      <c r="U5" s="90"/>
      <c r="V5" s="91"/>
      <c r="W5" s="123"/>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24"/>
      <c r="AY5" s="124"/>
      <c r="AZ5" s="124"/>
      <c r="BA5" s="124"/>
      <c r="BB5" s="125"/>
      <c r="BC5" s="92" t="s">
        <v>10</v>
      </c>
      <c r="BD5" s="93"/>
      <c r="BE5" s="93"/>
      <c r="BF5" s="93"/>
      <c r="BG5" s="93"/>
      <c r="BH5" s="93"/>
      <c r="BI5" s="93"/>
      <c r="BJ5" s="93"/>
      <c r="BK5" s="94"/>
      <c r="BL5" s="6">
        <v>2</v>
      </c>
      <c r="BM5" s="120"/>
      <c r="BN5" s="121"/>
    </row>
    <row r="6" spans="1:66" ht="12.75" customHeight="1" x14ac:dyDescent="0.2">
      <c r="A6" s="95"/>
      <c r="B6" s="95"/>
      <c r="C6" s="95"/>
      <c r="D6" s="95"/>
      <c r="E6" s="96"/>
      <c r="F6" s="57" t="s">
        <v>11</v>
      </c>
      <c r="G6" s="99" t="str">
        <f>Instellingen!B36</f>
        <v>HC Lathum</v>
      </c>
      <c r="H6" s="100"/>
      <c r="I6" s="100"/>
      <c r="J6" s="100"/>
      <c r="K6" s="100"/>
      <c r="L6" s="100"/>
      <c r="M6" s="100"/>
      <c r="N6" s="101"/>
      <c r="O6" s="102" t="str">
        <f>Instellingen!B37</f>
        <v>Beek</v>
      </c>
      <c r="P6" s="103"/>
      <c r="Q6" s="103"/>
      <c r="R6" s="103"/>
      <c r="S6" s="103"/>
      <c r="T6" s="103"/>
      <c r="U6" s="103"/>
      <c r="V6" s="104"/>
      <c r="W6" s="105" t="str">
        <f>Instellingen!B38</f>
        <v>Dinxperlo</v>
      </c>
      <c r="X6" s="106"/>
      <c r="Y6" s="106"/>
      <c r="Z6" s="106"/>
      <c r="AA6" s="106"/>
      <c r="AB6" s="106"/>
      <c r="AC6" s="106"/>
      <c r="AD6" s="107"/>
      <c r="AE6" s="102">
        <f>Instellingen!B39</f>
        <v>0</v>
      </c>
      <c r="AF6" s="103"/>
      <c r="AG6" s="103"/>
      <c r="AH6" s="103"/>
      <c r="AI6" s="103"/>
      <c r="AJ6" s="103"/>
      <c r="AK6" s="103"/>
      <c r="AL6" s="104"/>
      <c r="AM6" s="105">
        <f>Instellingen!B40</f>
        <v>0</v>
      </c>
      <c r="AN6" s="106"/>
      <c r="AO6" s="106"/>
      <c r="AP6" s="106"/>
      <c r="AQ6" s="106"/>
      <c r="AR6" s="106"/>
      <c r="AS6" s="106"/>
      <c r="AT6" s="107"/>
      <c r="AU6" s="102">
        <f>Instellingen!B41</f>
        <v>0</v>
      </c>
      <c r="AV6" s="103"/>
      <c r="AW6" s="103"/>
      <c r="AX6" s="103"/>
      <c r="AY6" s="103"/>
      <c r="AZ6" s="103"/>
      <c r="BA6" s="103"/>
      <c r="BB6" s="104"/>
      <c r="BC6" s="92" t="s">
        <v>12</v>
      </c>
      <c r="BD6" s="93"/>
      <c r="BE6" s="93"/>
      <c r="BF6" s="93"/>
      <c r="BG6" s="93"/>
      <c r="BH6" s="94"/>
      <c r="BI6" s="35" t="s">
        <v>13</v>
      </c>
      <c r="BJ6" s="56"/>
      <c r="BK6" s="36"/>
      <c r="BL6" s="26">
        <v>180</v>
      </c>
      <c r="BM6" s="120"/>
      <c r="BN6" s="121"/>
    </row>
    <row r="7" spans="1:66" ht="12.75" customHeight="1" x14ac:dyDescent="0.2">
      <c r="A7" s="97"/>
      <c r="B7" s="97"/>
      <c r="C7" s="97"/>
      <c r="D7" s="97"/>
      <c r="E7" s="98"/>
      <c r="F7" s="57" t="s">
        <v>14</v>
      </c>
      <c r="G7" s="108" t="str">
        <f>Instellingen!C36</f>
        <v>25/26 april</v>
      </c>
      <c r="H7" s="109"/>
      <c r="I7" s="109"/>
      <c r="J7" s="109"/>
      <c r="K7" s="109"/>
      <c r="L7" s="109"/>
      <c r="M7" s="109"/>
      <c r="N7" s="110"/>
      <c r="O7" s="102" t="str">
        <f>Instellingen!C37</f>
        <v>16/17 mei</v>
      </c>
      <c r="P7" s="103"/>
      <c r="Q7" s="103"/>
      <c r="R7" s="103"/>
      <c r="S7" s="103"/>
      <c r="T7" s="103"/>
      <c r="U7" s="103"/>
      <c r="V7" s="104"/>
      <c r="W7" s="105" t="str">
        <f>Instellingen!C38</f>
        <v>13/14 juni</v>
      </c>
      <c r="X7" s="106"/>
      <c r="Y7" s="106"/>
      <c r="Z7" s="106"/>
      <c r="AA7" s="106"/>
      <c r="AB7" s="106"/>
      <c r="AC7" s="106"/>
      <c r="AD7" s="107"/>
      <c r="AE7" s="102">
        <f>Instellingen!C39</f>
        <v>0</v>
      </c>
      <c r="AF7" s="103"/>
      <c r="AG7" s="103"/>
      <c r="AH7" s="103"/>
      <c r="AI7" s="103"/>
      <c r="AJ7" s="103"/>
      <c r="AK7" s="103"/>
      <c r="AL7" s="104"/>
      <c r="AM7" s="105">
        <f>Instellingen!C40</f>
        <v>0</v>
      </c>
      <c r="AN7" s="106"/>
      <c r="AO7" s="106"/>
      <c r="AP7" s="106"/>
      <c r="AQ7" s="106"/>
      <c r="AR7" s="106"/>
      <c r="AS7" s="106"/>
      <c r="AT7" s="107"/>
      <c r="AU7" s="102" t="str">
        <f>Instellingen!C41</f>
        <v xml:space="preserve"> </v>
      </c>
      <c r="AV7" s="103"/>
      <c r="AW7" s="103"/>
      <c r="AX7" s="103"/>
      <c r="AY7" s="103"/>
      <c r="AZ7" s="103"/>
      <c r="BA7" s="103"/>
      <c r="BB7" s="104"/>
      <c r="BC7" s="68" t="s">
        <v>15</v>
      </c>
      <c r="BD7" s="3" t="s">
        <v>15</v>
      </c>
      <c r="BE7" s="8" t="s">
        <v>16</v>
      </c>
      <c r="BF7" s="8" t="s">
        <v>16</v>
      </c>
      <c r="BG7" s="8" t="s">
        <v>16</v>
      </c>
      <c r="BH7" s="8" t="s">
        <v>16</v>
      </c>
      <c r="BI7" s="30" t="s">
        <v>17</v>
      </c>
      <c r="BJ7" s="28" t="s">
        <v>17</v>
      </c>
      <c r="BK7" s="9"/>
      <c r="BL7" s="3"/>
      <c r="BM7" s="123"/>
      <c r="BN7" s="124"/>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5" t="s">
        <v>38</v>
      </c>
      <c r="BN8" s="2" t="s">
        <v>39</v>
      </c>
    </row>
    <row r="9" spans="1:66" x14ac:dyDescent="0.2">
      <c r="A9" s="1">
        <v>1</v>
      </c>
      <c r="B9" s="1" t="s">
        <v>231</v>
      </c>
      <c r="C9" s="1" t="s">
        <v>232</v>
      </c>
      <c r="D9" s="1" t="s">
        <v>233</v>
      </c>
      <c r="E9" s="1" t="s">
        <v>45</v>
      </c>
      <c r="F9" s="1" t="s">
        <v>142</v>
      </c>
      <c r="H9" s="59">
        <v>198.5</v>
      </c>
      <c r="I9" s="59">
        <v>0</v>
      </c>
      <c r="J9" s="60">
        <f>H9+I9</f>
        <v>198.5</v>
      </c>
      <c r="K9" s="59">
        <v>7</v>
      </c>
      <c r="L9" s="59">
        <v>7</v>
      </c>
      <c r="M9" s="59">
        <v>2</v>
      </c>
      <c r="N9" s="61">
        <v>2</v>
      </c>
      <c r="O9" s="62">
        <v>1</v>
      </c>
      <c r="P9" s="62">
        <v>182</v>
      </c>
      <c r="Q9" s="62">
        <v>0</v>
      </c>
      <c r="R9" s="63">
        <f>P9+Q9</f>
        <v>182</v>
      </c>
      <c r="S9" s="62">
        <v>5</v>
      </c>
      <c r="T9" s="62">
        <v>6</v>
      </c>
      <c r="U9" s="62">
        <v>4</v>
      </c>
      <c r="V9" s="64">
        <v>4</v>
      </c>
      <c r="W9" s="65">
        <v>1</v>
      </c>
      <c r="X9" s="65">
        <v>203</v>
      </c>
      <c r="Y9" s="65">
        <v>0</v>
      </c>
      <c r="Z9" s="66">
        <f>X9+Y9</f>
        <v>203</v>
      </c>
      <c r="AA9" s="65">
        <v>7</v>
      </c>
      <c r="AB9" s="65">
        <v>8</v>
      </c>
      <c r="AC9" s="65">
        <v>1</v>
      </c>
      <c r="AD9" s="67">
        <v>1</v>
      </c>
      <c r="BC9">
        <f>N9+V9+AD9+AL9+AT9+BB9</f>
        <v>7</v>
      </c>
      <c r="BD9">
        <f>J9+R9+Z9+AH9+AP9+AX9</f>
        <v>583.5</v>
      </c>
      <c r="BE9" s="31">
        <f>IF($O$4&gt;0,(LARGE(($N9,$V9,$AD9,$AL9,$AT9,$BB9),1)),"0")</f>
        <v>4</v>
      </c>
      <c r="BG9">
        <v>182</v>
      </c>
      <c r="BH9">
        <v>0</v>
      </c>
      <c r="BI9" s="31">
        <f>BC9-BE9-BF9</f>
        <v>3</v>
      </c>
      <c r="BJ9">
        <f>BD9-BG9-BH9</f>
        <v>401.5</v>
      </c>
      <c r="BK9" s="1">
        <v>1</v>
      </c>
      <c r="BN9" s="88" t="s">
        <v>501</v>
      </c>
    </row>
    <row r="10" spans="1:66" x14ac:dyDescent="0.2">
      <c r="A10" s="1">
        <v>2</v>
      </c>
      <c r="B10" s="1" t="s">
        <v>234</v>
      </c>
      <c r="C10" s="1" t="s">
        <v>235</v>
      </c>
      <c r="D10" s="1" t="s">
        <v>236</v>
      </c>
      <c r="E10" s="1" t="s">
        <v>45</v>
      </c>
      <c r="F10" s="1" t="s">
        <v>237</v>
      </c>
      <c r="H10" s="59">
        <v>191</v>
      </c>
      <c r="I10" s="59">
        <v>0</v>
      </c>
      <c r="J10" s="60">
        <f>H10+I10</f>
        <v>191</v>
      </c>
      <c r="K10" s="59">
        <v>7</v>
      </c>
      <c r="L10" s="59">
        <v>7</v>
      </c>
      <c r="M10" s="59">
        <v>3</v>
      </c>
      <c r="N10" s="61">
        <v>3</v>
      </c>
      <c r="O10" s="62">
        <v>1</v>
      </c>
      <c r="P10" s="62">
        <v>200</v>
      </c>
      <c r="Q10" s="62">
        <v>0</v>
      </c>
      <c r="R10" s="63">
        <f>P10+Q10</f>
        <v>200</v>
      </c>
      <c r="S10" s="62">
        <v>6</v>
      </c>
      <c r="T10" s="62">
        <v>7</v>
      </c>
      <c r="U10" s="62">
        <v>1</v>
      </c>
      <c r="V10" s="64">
        <v>1</v>
      </c>
      <c r="W10" s="65">
        <v>1</v>
      </c>
      <c r="X10" s="65">
        <v>200.5</v>
      </c>
      <c r="Y10" s="65">
        <v>0</v>
      </c>
      <c r="Z10" s="66">
        <f>X10+Y10</f>
        <v>200.5</v>
      </c>
      <c r="AA10" s="65">
        <v>7</v>
      </c>
      <c r="AB10" s="65">
        <v>7</v>
      </c>
      <c r="AC10" s="65">
        <v>2</v>
      </c>
      <c r="AD10" s="67">
        <v>2</v>
      </c>
      <c r="BC10">
        <f>N10+V10+AD10+AL10+AT10+BB10</f>
        <v>6</v>
      </c>
      <c r="BD10">
        <f>J10+R10+Z10+AH10+AP10+AX10</f>
        <v>591.5</v>
      </c>
      <c r="BE10" s="31">
        <f>IF($O$4&gt;0,(LARGE(($N10,$V10,$AD10,$AL10,$AT10,$BB10),1)),"0")</f>
        <v>3</v>
      </c>
      <c r="BG10">
        <v>191</v>
      </c>
      <c r="BH10">
        <v>0</v>
      </c>
      <c r="BI10" s="31">
        <f>BC10-BE10-BF10</f>
        <v>3</v>
      </c>
      <c r="BJ10">
        <f>BD10-BG10-BH10</f>
        <v>400.5</v>
      </c>
      <c r="BK10" s="1">
        <v>2</v>
      </c>
    </row>
    <row r="11" spans="1:66" x14ac:dyDescent="0.2">
      <c r="A11" s="1">
        <v>3</v>
      </c>
      <c r="B11" s="1" t="s">
        <v>228</v>
      </c>
      <c r="C11" s="1" t="s">
        <v>229</v>
      </c>
      <c r="D11" s="1" t="s">
        <v>230</v>
      </c>
      <c r="E11" s="1" t="s">
        <v>45</v>
      </c>
      <c r="F11" s="1" t="s">
        <v>124</v>
      </c>
      <c r="H11" s="59">
        <v>208.5</v>
      </c>
      <c r="I11" s="59">
        <v>0</v>
      </c>
      <c r="J11" s="60">
        <f>H11+I11</f>
        <v>208.5</v>
      </c>
      <c r="K11" s="59">
        <v>7</v>
      </c>
      <c r="L11" s="59">
        <v>7</v>
      </c>
      <c r="M11" s="59">
        <v>1</v>
      </c>
      <c r="N11" s="61">
        <v>1</v>
      </c>
      <c r="O11" s="62">
        <v>1</v>
      </c>
      <c r="P11" s="62">
        <v>189</v>
      </c>
      <c r="Q11" s="62">
        <v>0</v>
      </c>
      <c r="R11" s="63">
        <f>P11+Q11</f>
        <v>189</v>
      </c>
      <c r="S11" s="62">
        <v>6.5</v>
      </c>
      <c r="T11" s="62">
        <v>7</v>
      </c>
      <c r="U11" s="62">
        <v>2</v>
      </c>
      <c r="V11" s="64">
        <v>2</v>
      </c>
      <c r="Z11" s="66">
        <f>X11+Y11</f>
        <v>0</v>
      </c>
      <c r="AD11" s="67">
        <v>99</v>
      </c>
      <c r="BC11">
        <f>N11+V11+AD11+AL11+AT11+BB11</f>
        <v>102</v>
      </c>
      <c r="BD11">
        <f>J11+R11+Z11+AH11+AP11+AX11</f>
        <v>397.5</v>
      </c>
      <c r="BE11" s="31">
        <f>IF($O$4&gt;0,(LARGE(($N11,$V11,$AD11,$AL11,$AT11,$BB11),1)),"0")</f>
        <v>99</v>
      </c>
      <c r="BG11">
        <v>0</v>
      </c>
      <c r="BH11">
        <v>0</v>
      </c>
      <c r="BI11" s="31">
        <f>BC11-BE11-BF11</f>
        <v>3</v>
      </c>
      <c r="BJ11">
        <f>BD11-BG11-BH11</f>
        <v>397.5</v>
      </c>
      <c r="BK11" s="1">
        <v>3</v>
      </c>
    </row>
    <row r="12" spans="1:66" x14ac:dyDescent="0.2">
      <c r="A12" s="1">
        <v>4</v>
      </c>
      <c r="B12" s="1" t="s">
        <v>241</v>
      </c>
      <c r="C12" s="1" t="s">
        <v>242</v>
      </c>
      <c r="D12" s="1" t="s">
        <v>243</v>
      </c>
      <c r="E12" s="1" t="s">
        <v>45</v>
      </c>
      <c r="F12" s="1" t="s">
        <v>128</v>
      </c>
      <c r="H12" s="59">
        <v>189.5</v>
      </c>
      <c r="I12" s="59">
        <v>0</v>
      </c>
      <c r="J12" s="60">
        <f>H12+I12</f>
        <v>189.5</v>
      </c>
      <c r="K12" s="59">
        <v>6.5</v>
      </c>
      <c r="L12" s="59">
        <v>6.5</v>
      </c>
      <c r="M12" s="59">
        <v>5</v>
      </c>
      <c r="N12" s="61">
        <v>5</v>
      </c>
      <c r="O12" s="62">
        <v>1</v>
      </c>
      <c r="P12" s="62">
        <v>187</v>
      </c>
      <c r="Q12" s="62">
        <v>0</v>
      </c>
      <c r="R12" s="63">
        <f>P12+Q12</f>
        <v>187</v>
      </c>
      <c r="S12" s="62">
        <v>5.5</v>
      </c>
      <c r="T12" s="62">
        <v>7</v>
      </c>
      <c r="U12" s="62">
        <v>3</v>
      </c>
      <c r="V12" s="64">
        <v>3</v>
      </c>
      <c r="W12" s="65">
        <v>1</v>
      </c>
      <c r="X12" s="65">
        <v>193</v>
      </c>
      <c r="Y12" s="65">
        <v>0</v>
      </c>
      <c r="Z12" s="66">
        <f>X12+Y12</f>
        <v>193</v>
      </c>
      <c r="AA12" s="65">
        <v>6</v>
      </c>
      <c r="AB12" s="65">
        <v>6.5</v>
      </c>
      <c r="AC12" s="65">
        <v>4</v>
      </c>
      <c r="AD12" s="67">
        <v>4</v>
      </c>
      <c r="BC12">
        <f>N12+V12+AD12+AL12+AT12+BB12</f>
        <v>12</v>
      </c>
      <c r="BD12">
        <f>J12+R12+Z12+AH12+AP12+AX12</f>
        <v>569.5</v>
      </c>
      <c r="BE12" s="31">
        <f>IF($O$4&gt;0,(LARGE(($N12,$V12,$AD12,$AL12,$AT12,$BB12),1)),"0")</f>
        <v>5</v>
      </c>
      <c r="BG12">
        <v>189.5</v>
      </c>
      <c r="BH12">
        <v>0</v>
      </c>
      <c r="BI12" s="31">
        <f>BC12-BE12-BF12</f>
        <v>7</v>
      </c>
      <c r="BJ12">
        <f>BD12-BG12-BH12</f>
        <v>380</v>
      </c>
      <c r="BK12" s="1">
        <v>4</v>
      </c>
    </row>
    <row r="13" spans="1:66" x14ac:dyDescent="0.2">
      <c r="A13" s="1">
        <v>5</v>
      </c>
      <c r="B13" s="1" t="s">
        <v>238</v>
      </c>
      <c r="C13" s="1" t="s">
        <v>239</v>
      </c>
      <c r="D13" s="1" t="s">
        <v>240</v>
      </c>
      <c r="E13" s="1" t="s">
        <v>45</v>
      </c>
      <c r="F13" s="1" t="s">
        <v>132</v>
      </c>
      <c r="H13" s="59">
        <v>189.5</v>
      </c>
      <c r="I13" s="59">
        <v>0</v>
      </c>
      <c r="J13" s="60">
        <f>H13+I13</f>
        <v>189.5</v>
      </c>
      <c r="K13" s="59">
        <v>6.5</v>
      </c>
      <c r="L13" s="59">
        <v>7</v>
      </c>
      <c r="M13" s="59">
        <v>4</v>
      </c>
      <c r="N13" s="61">
        <v>4</v>
      </c>
      <c r="O13" s="62">
        <v>1</v>
      </c>
      <c r="P13" s="62">
        <v>175.5</v>
      </c>
      <c r="Q13" s="62">
        <v>0</v>
      </c>
      <c r="R13" s="63">
        <f>P13+Q13</f>
        <v>175.5</v>
      </c>
      <c r="S13" s="62">
        <v>6.5</v>
      </c>
      <c r="T13" s="62">
        <v>6.5</v>
      </c>
      <c r="U13" s="62">
        <v>7</v>
      </c>
      <c r="V13" s="64">
        <v>7</v>
      </c>
      <c r="W13" s="65">
        <v>1</v>
      </c>
      <c r="X13" s="65">
        <v>184</v>
      </c>
      <c r="Y13" s="65">
        <v>0</v>
      </c>
      <c r="Z13" s="66">
        <f>X13+Y13</f>
        <v>184</v>
      </c>
      <c r="AA13" s="65">
        <v>6</v>
      </c>
      <c r="AB13" s="65">
        <v>6.5</v>
      </c>
      <c r="AC13" s="65">
        <v>6</v>
      </c>
      <c r="AD13" s="67">
        <v>6</v>
      </c>
      <c r="BC13">
        <f>N13+V13+AD13+AL13+AT13+BB13</f>
        <v>17</v>
      </c>
      <c r="BD13">
        <f>J13+R13+Z13+AH13+AP13+AX13</f>
        <v>549</v>
      </c>
      <c r="BE13" s="31">
        <f>IF($O$4&gt;0,(LARGE(($N13,$V13,$AD13,$AL13,$AT13,$BB13),1)),"0")</f>
        <v>7</v>
      </c>
      <c r="BG13">
        <v>175.5</v>
      </c>
      <c r="BH13">
        <v>0</v>
      </c>
      <c r="BI13" s="31">
        <f>BC13-BE13-BF13</f>
        <v>10</v>
      </c>
      <c r="BJ13">
        <f>BD13-BG13-BH13</f>
        <v>373.5</v>
      </c>
      <c r="BK13" s="1">
        <v>5</v>
      </c>
    </row>
    <row r="14" spans="1:66" x14ac:dyDescent="0.2">
      <c r="A14" s="1">
        <v>6</v>
      </c>
      <c r="B14" s="1" t="s">
        <v>244</v>
      </c>
      <c r="C14" s="1" t="s">
        <v>245</v>
      </c>
      <c r="D14" s="1" t="s">
        <v>246</v>
      </c>
      <c r="E14" s="1" t="s">
        <v>45</v>
      </c>
      <c r="F14" s="1" t="s">
        <v>149</v>
      </c>
      <c r="H14" s="59">
        <v>188.5</v>
      </c>
      <c r="I14" s="59">
        <v>0</v>
      </c>
      <c r="J14" s="60">
        <f>H14+I14</f>
        <v>188.5</v>
      </c>
      <c r="K14" s="59">
        <v>6.5</v>
      </c>
      <c r="L14" s="59">
        <v>6.5</v>
      </c>
      <c r="M14" s="59">
        <v>6</v>
      </c>
      <c r="N14" s="61">
        <v>6</v>
      </c>
      <c r="R14" s="63">
        <f>P14+Q14</f>
        <v>0</v>
      </c>
      <c r="V14" s="64">
        <v>99</v>
      </c>
      <c r="W14" s="65">
        <v>1</v>
      </c>
      <c r="X14" s="65">
        <v>188.5</v>
      </c>
      <c r="Y14" s="65">
        <v>0</v>
      </c>
      <c r="Z14" s="66">
        <f>X14+Y14</f>
        <v>188.5</v>
      </c>
      <c r="AA14" s="65">
        <v>6</v>
      </c>
      <c r="AB14" s="65">
        <v>6.5</v>
      </c>
      <c r="AC14" s="65">
        <v>5</v>
      </c>
      <c r="AD14" s="67">
        <v>5</v>
      </c>
      <c r="BC14">
        <f>N14+V14+AD14+AL14+AT14+BB14</f>
        <v>110</v>
      </c>
      <c r="BD14">
        <f>J14+R14+Z14+AH14+AP14+AX14</f>
        <v>377</v>
      </c>
      <c r="BE14" s="31">
        <f>IF($O$4&gt;0,(LARGE(($N14,$V14,$AD14,$AL14,$AT14,$BB14),1)),"0")</f>
        <v>99</v>
      </c>
      <c r="BG14">
        <v>0</v>
      </c>
      <c r="BH14">
        <v>0</v>
      </c>
      <c r="BI14" s="31">
        <f>BC14-BE14-BF14</f>
        <v>11</v>
      </c>
      <c r="BJ14">
        <f>BD14-BG14-BH14</f>
        <v>377</v>
      </c>
      <c r="BK14" s="1">
        <v>6</v>
      </c>
    </row>
    <row r="15" spans="1:66" x14ac:dyDescent="0.2">
      <c r="A15" s="1">
        <v>7</v>
      </c>
      <c r="B15" s="1" t="s">
        <v>447</v>
      </c>
      <c r="C15" s="1" t="s">
        <v>490</v>
      </c>
      <c r="D15" s="1" t="s">
        <v>448</v>
      </c>
      <c r="E15" s="1" t="s">
        <v>45</v>
      </c>
      <c r="F15" s="1" t="s">
        <v>142</v>
      </c>
      <c r="J15" s="60">
        <f>H15+I15</f>
        <v>0</v>
      </c>
      <c r="N15" s="61">
        <v>99</v>
      </c>
      <c r="O15" s="62">
        <v>1</v>
      </c>
      <c r="P15" s="62">
        <v>178</v>
      </c>
      <c r="Q15" s="62">
        <v>0</v>
      </c>
      <c r="R15" s="63">
        <f>P15+Q15</f>
        <v>178</v>
      </c>
      <c r="S15" s="62">
        <v>6</v>
      </c>
      <c r="T15" s="62">
        <v>6.5</v>
      </c>
      <c r="U15" s="62">
        <v>5</v>
      </c>
      <c r="V15" s="64">
        <v>5</v>
      </c>
      <c r="W15" s="65">
        <v>1</v>
      </c>
      <c r="X15" s="65">
        <v>177</v>
      </c>
      <c r="Y15" s="65">
        <v>0</v>
      </c>
      <c r="Z15" s="66">
        <f>X15+Y15</f>
        <v>177</v>
      </c>
      <c r="AA15" s="65">
        <v>5.5</v>
      </c>
      <c r="AB15" s="65">
        <v>6</v>
      </c>
      <c r="AC15" s="65">
        <v>7</v>
      </c>
      <c r="AD15" s="67">
        <v>7</v>
      </c>
      <c r="BC15">
        <f>N15+V15+AD15+AL15+AT15+BB15</f>
        <v>111</v>
      </c>
      <c r="BD15">
        <f>J15+R15+Z15+AH15+AP15+AX15</f>
        <v>355</v>
      </c>
      <c r="BE15" s="31">
        <f>IF($O$4&gt;0,(LARGE(($N15,$V15,$AD15,$AL15,$AT15,$BB15),1)),"0")</f>
        <v>99</v>
      </c>
      <c r="BG15">
        <v>0</v>
      </c>
      <c r="BH15">
        <v>0</v>
      </c>
      <c r="BI15" s="31">
        <f>BC15-BE15-BF15</f>
        <v>12</v>
      </c>
      <c r="BJ15">
        <f>BD15-BG15-BH15</f>
        <v>355</v>
      </c>
    </row>
    <row r="16" spans="1:66" x14ac:dyDescent="0.2">
      <c r="A16" s="1">
        <v>8</v>
      </c>
      <c r="B16" s="1" t="s">
        <v>508</v>
      </c>
      <c r="C16" s="1" t="s">
        <v>514</v>
      </c>
      <c r="D16" s="1" t="s">
        <v>509</v>
      </c>
      <c r="E16" s="1" t="s">
        <v>45</v>
      </c>
      <c r="F16" s="1" t="s">
        <v>185</v>
      </c>
      <c r="J16" s="60">
        <f>H16+I16</f>
        <v>0</v>
      </c>
      <c r="N16" s="61">
        <v>99</v>
      </c>
      <c r="R16" s="63">
        <f>P16+Q16</f>
        <v>0</v>
      </c>
      <c r="V16" s="64">
        <v>99</v>
      </c>
      <c r="W16" s="65">
        <v>1</v>
      </c>
      <c r="X16" s="65">
        <v>196.5</v>
      </c>
      <c r="Y16" s="65">
        <v>0</v>
      </c>
      <c r="Z16" s="66">
        <f>X16+Y16</f>
        <v>196.5</v>
      </c>
      <c r="AA16" s="65">
        <v>6.5</v>
      </c>
      <c r="AB16" s="65">
        <v>7</v>
      </c>
      <c r="AC16" s="65">
        <v>3</v>
      </c>
      <c r="AD16" s="67">
        <v>3</v>
      </c>
      <c r="BC16">
        <f>N16+V16+AD16+AL16+AT16+BB16</f>
        <v>201</v>
      </c>
      <c r="BD16">
        <f>J16+R16+Z16+AH16+AP16+AX16</f>
        <v>196.5</v>
      </c>
      <c r="BE16" s="31">
        <f>IF($O$4&gt;0,(LARGE(($N16,$V16,$AD16,$AL16,$AT16,$BB16),1)),"0")</f>
        <v>99</v>
      </c>
      <c r="BG16">
        <v>0</v>
      </c>
      <c r="BH16">
        <v>0</v>
      </c>
      <c r="BI16" s="31">
        <f>BC16-BE16-BF16</f>
        <v>102</v>
      </c>
      <c r="BJ16">
        <f>BD16-BG16-BH16</f>
        <v>196.5</v>
      </c>
    </row>
    <row r="17" spans="1:62" x14ac:dyDescent="0.2">
      <c r="A17" s="1">
        <v>9</v>
      </c>
      <c r="B17" s="1" t="s">
        <v>449</v>
      </c>
      <c r="C17" s="1" t="s">
        <v>491</v>
      </c>
      <c r="D17" s="1" t="s">
        <v>450</v>
      </c>
      <c r="E17" s="1" t="s">
        <v>45</v>
      </c>
      <c r="F17" s="1" t="s">
        <v>192</v>
      </c>
      <c r="J17" s="60">
        <f>H17+I17</f>
        <v>0</v>
      </c>
      <c r="N17" s="61">
        <v>99</v>
      </c>
      <c r="O17" s="62">
        <v>1</v>
      </c>
      <c r="P17" s="62">
        <v>177.5</v>
      </c>
      <c r="Q17" s="62">
        <v>0</v>
      </c>
      <c r="R17" s="63">
        <f>P17+Q17</f>
        <v>177.5</v>
      </c>
      <c r="S17" s="62">
        <v>5</v>
      </c>
      <c r="T17" s="62">
        <v>6.5</v>
      </c>
      <c r="U17" s="62">
        <v>6</v>
      </c>
      <c r="V17" s="64">
        <v>6</v>
      </c>
      <c r="Z17" s="66">
        <f>X17+Y17</f>
        <v>0</v>
      </c>
      <c r="AD17" s="67">
        <v>99</v>
      </c>
      <c r="BC17">
        <f>N17+V17+AD17+AL17+AT17+BB17</f>
        <v>204</v>
      </c>
      <c r="BD17">
        <f>J17+R17+Z17+AH17+AP17+AX17</f>
        <v>177.5</v>
      </c>
      <c r="BE17" s="31">
        <f>IF($O$4&gt;0,(LARGE(($N17,$V17,$AD17,$AL17,$AT17,$BB17),1)),"0")</f>
        <v>99</v>
      </c>
      <c r="BG17">
        <v>0</v>
      </c>
      <c r="BH17">
        <v>0</v>
      </c>
      <c r="BI17" s="31">
        <f>BC17-BE17-BF17</f>
        <v>105</v>
      </c>
      <c r="BJ17">
        <f>BD17-BG17-BH17</f>
        <v>177.5</v>
      </c>
    </row>
    <row r="18" spans="1:62" x14ac:dyDescent="0.2">
      <c r="A18" s="1">
        <v>10</v>
      </c>
      <c r="B18" s="1" t="s">
        <v>247</v>
      </c>
      <c r="C18" s="1" t="s">
        <v>248</v>
      </c>
      <c r="D18" s="1" t="s">
        <v>249</v>
      </c>
      <c r="E18" s="1" t="s">
        <v>45</v>
      </c>
      <c r="F18" s="1" t="s">
        <v>136</v>
      </c>
      <c r="H18" s="59">
        <v>184</v>
      </c>
      <c r="I18" s="59">
        <v>0</v>
      </c>
      <c r="J18" s="60">
        <f>H18+I18</f>
        <v>184</v>
      </c>
      <c r="K18" s="59">
        <v>6.5</v>
      </c>
      <c r="L18" s="59">
        <v>7</v>
      </c>
      <c r="M18" s="59">
        <v>7</v>
      </c>
      <c r="N18" s="61">
        <v>7</v>
      </c>
      <c r="R18" s="63">
        <f>P18+Q18</f>
        <v>0</v>
      </c>
      <c r="V18" s="64">
        <v>99</v>
      </c>
      <c r="Z18" s="66">
        <f>X18+Y18</f>
        <v>0</v>
      </c>
      <c r="AD18" s="67">
        <v>99</v>
      </c>
      <c r="BC18">
        <f>N18+V18+AD18+AL18+AT18+BB18</f>
        <v>205</v>
      </c>
      <c r="BD18">
        <f>J18+R18+Z18+AH18+AP18+AX18</f>
        <v>184</v>
      </c>
      <c r="BE18" s="31">
        <f>IF($O$4&gt;0,(LARGE(($N18,$V18,$AD18,$AL18,$AT18,$BB18),1)),"0")</f>
        <v>99</v>
      </c>
      <c r="BG18">
        <v>0</v>
      </c>
      <c r="BH18">
        <v>0</v>
      </c>
      <c r="BI18" s="31">
        <f>BC18-BE18-BF18</f>
        <v>106</v>
      </c>
      <c r="BJ18">
        <f>BD18-BG18-BH18</f>
        <v>184</v>
      </c>
    </row>
    <row r="19" spans="1:62" x14ac:dyDescent="0.2">
      <c r="A19" s="1">
        <v>11</v>
      </c>
      <c r="B19" s="1" t="s">
        <v>451</v>
      </c>
      <c r="C19" s="1" t="s">
        <v>492</v>
      </c>
      <c r="D19" s="1" t="s">
        <v>452</v>
      </c>
      <c r="E19" s="1" t="s">
        <v>45</v>
      </c>
      <c r="F19" s="1" t="s">
        <v>136</v>
      </c>
      <c r="J19" s="60">
        <f>H19+I19</f>
        <v>0</v>
      </c>
      <c r="N19" s="61">
        <v>99</v>
      </c>
      <c r="O19" s="62">
        <v>1</v>
      </c>
      <c r="P19" s="62">
        <v>161</v>
      </c>
      <c r="Q19" s="62">
        <v>0</v>
      </c>
      <c r="R19" s="63">
        <f>P19+Q19</f>
        <v>161</v>
      </c>
      <c r="S19" s="62">
        <v>5</v>
      </c>
      <c r="T19" s="62">
        <v>5.5</v>
      </c>
      <c r="U19" s="62">
        <v>8</v>
      </c>
      <c r="V19" s="64">
        <v>8</v>
      </c>
      <c r="Z19" s="66">
        <f>X19+Y19</f>
        <v>0</v>
      </c>
      <c r="AD19" s="67">
        <v>99</v>
      </c>
      <c r="BC19">
        <f>N19+V19+AD19+AL19+AT19+BB19</f>
        <v>206</v>
      </c>
      <c r="BD19">
        <f>J19+R19+Z19+AH19+AP19+AX19</f>
        <v>161</v>
      </c>
      <c r="BE19" s="31">
        <f>IF($O$4&gt;0,(LARGE(($N19,$V19,$AD19,$AL19,$AT19,$BB19),1)),"0")</f>
        <v>99</v>
      </c>
      <c r="BG19">
        <v>0</v>
      </c>
      <c r="BH19">
        <v>0</v>
      </c>
      <c r="BI19" s="31">
        <f>BC19-BE19-BF19</f>
        <v>107</v>
      </c>
      <c r="BJ19">
        <f>BD19-BG19-BH19</f>
        <v>161</v>
      </c>
    </row>
  </sheetData>
  <sheetProtection sheet="1" objects="1" scenarios="1"/>
  <sortState xmlns:xlrd2="http://schemas.microsoft.com/office/spreadsheetml/2017/richdata2" ref="A9:XFD20">
    <sortCondition ref="BI9"/>
  </sortState>
  <mergeCells count="32">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s>
  <conditionalFormatting sqref="X2:Y2 P2:Q2 H2:I2 AF2:AG2 AN2:AO2 AV2:AW2 H9:I65346 AV9:AW65346 P9:Q65346 X9:Y65346 AF9:AG65346 AN9:AO65346">
    <cfRule type="cellIs" dxfId="3" priority="1" stopIfTrue="1" operator="greaterThanOrEqual">
      <formula>$BL$6</formula>
    </cfRule>
  </conditionalFormatting>
  <dataValidations count="9">
    <dataValidation type="list" allowBlank="1" showInputMessage="1" showErrorMessage="1" sqref="BM1:BM2 BM9:BM65346" xr:uid="{00000000-0002-0000-0700-000001000000}">
      <formula1>"ja,nee"</formula1>
    </dataValidation>
    <dataValidation operator="lessThanOrEqual" allowBlank="1" showInputMessage="1" showErrorMessage="1" sqref="BC9:BE19 AH8 AP8 AX8 J8:J19 J1:J2 R1:R2 AX1:AX2 AP1:AP2 AH1:AH2 Z1:Z2 BC1:BK8 BL1:BL4 BL7:BL8 Z8:Z19 R8:R19 BI9:BJ19" xr:uid="{00000000-0002-0000-0700-000002000000}"/>
    <dataValidation type="decimal" allowBlank="1" showInputMessage="1" showErrorMessage="1" sqref="H1:I2 P1:Q2 AV1:AW2 AN1:AO2 AF1:AG2 X1:Y2 H8:I65346 X8:Y65346 P8:Q65346 AF8:AG65346 AN8:AO65346 AV8:AW65346" xr:uid="{00000000-0002-0000-0700-000003000000}">
      <formula1>0</formula1>
      <formula2>400</formula2>
    </dataValidation>
    <dataValidation type="decimal" allowBlank="1" showInputMessage="1" showErrorMessage="1" sqref="K1:L2 S1:T2 AY1:AZ2 AQ1:AR2 AI1:AJ2 AA1:AB2 K8:L65346 AA8:AB65346 S8:T65346 AI8:AJ65346 AQ8:AR65346 AY8:AZ65346" xr:uid="{00000000-0002-0000-0700-000004000000}">
      <formula1>0</formula1>
      <formula2>99</formula2>
    </dataValidation>
    <dataValidation type="whole" allowBlank="1" showInputMessage="1" showErrorMessage="1" sqref="M1:N2 U1:V2 BA1:BB2 AS1:AT2 AK1:AL2 AC1:AD2 M8:N65346 AC8:AD65346 U8:V65346 AK8:AL65346 AS8:AT65346 BA8:BB65346" xr:uid="{00000000-0002-0000-0700-000005000000}">
      <formula1>0</formula1>
      <formula2>999</formula2>
    </dataValidation>
    <dataValidation type="whole" operator="lessThanOrEqual" allowBlank="1" showInputMessage="1" showErrorMessage="1" sqref="BL6" xr:uid="{00000000-0002-0000-0700-000006000000}">
      <formula1>400</formula1>
    </dataValidation>
    <dataValidation type="whole" operator="lessThanOrEqual" allowBlank="1" showInputMessage="1" showErrorMessage="1" sqref="BL5" xr:uid="{00000000-0002-0000-0700-000007000000}">
      <formula1>99</formula1>
    </dataValidation>
    <dataValidation type="whole" allowBlank="1" showInputMessage="1" showErrorMessage="1" sqref="O3:V3" xr:uid="{00000000-0002-0000-0700-000008000000}">
      <formula1>0</formula1>
      <formula2>99</formula2>
    </dataValidation>
    <dataValidation type="decimal" operator="lessThanOrEqual" allowBlank="1" showInputMessage="1" showErrorMessage="1" sqref="BK9:BL19 BC20:BL65346 Z20:Z65346 R20:R65346 AH9:AH65346 AP9:AP65346 AX9:AX65346 J20:J65346 BG9:BH19" xr:uid="{00000000-0002-0000-0700-000000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2081"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302082"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302083"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302084"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302085"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302086" r:id="rId9" name="Button 6">
              <controlPr defaultSize="0" print="0" autoFill="0" autoPict="0" macro="[0]!verbergen">
                <anchor moveWithCells="1" sizeWithCells="1">
                  <from>
                    <xdr:col>64</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302087"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02088"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302089"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302090" r:id="rId13" name="Button 10">
              <controlPr defaultSize="0" print="0" autoFill="0" autoPict="0" macro="[0]!Sort_Pl_Punten_4">
                <anchor moveWithCells="1" sizeWithCells="1">
                  <from>
                    <xdr:col>37</xdr:col>
                    <xdr:colOff>19050</xdr:colOff>
                    <xdr:row>7</xdr:row>
                    <xdr:rowOff>0</xdr:rowOff>
                  </from>
                  <to>
                    <xdr:col>37</xdr:col>
                    <xdr:colOff>238125</xdr:colOff>
                    <xdr:row>7</xdr:row>
                    <xdr:rowOff>314325</xdr:rowOff>
                  </to>
                </anchor>
              </controlPr>
            </control>
          </mc:Choice>
        </mc:AlternateContent>
        <mc:AlternateContent xmlns:mc="http://schemas.openxmlformats.org/markup-compatibility/2006">
          <mc:Choice Requires="x14">
            <control shapeId="302091" r:id="rId14" name="Button 11">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302092" r:id="rId15" name="Button 12">
              <controlPr defaultSize="0" print="0" autoFill="0" autoPict="0" macro="[0]!Sort_Totaal_Punten">
                <anchor moveWithCells="1" sizeWithCells="1">
                  <from>
                    <xdr:col>61</xdr:col>
                    <xdr:colOff>0</xdr:colOff>
                    <xdr:row>7</xdr:row>
                    <xdr:rowOff>28575</xdr:rowOff>
                  </from>
                  <to>
                    <xdr:col>61</xdr:col>
                    <xdr:colOff>0</xdr:colOff>
                    <xdr:row>8</xdr:row>
                    <xdr:rowOff>0</xdr:rowOff>
                  </to>
                </anchor>
              </controlPr>
            </control>
          </mc:Choice>
        </mc:AlternateContent>
        <mc:AlternateContent xmlns:mc="http://schemas.openxmlformats.org/markup-compatibility/2006">
          <mc:Choice Requires="x14">
            <control shapeId="302093" r:id="rId16" name="Button 13">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302094" r:id="rId17" name="Button 14">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302095" r:id="rId18" name="Button 15">
              <controlPr defaultSize="0" print="0" autoFill="0" autoPict="0" macro="[0]!Sort_Pl_Punten_5">
                <anchor moveWithCells="1" sizeWithCells="1">
                  <from>
                    <xdr:col>45</xdr:col>
                    <xdr:colOff>9525</xdr:colOff>
                    <xdr:row>7</xdr:row>
                    <xdr:rowOff>9525</xdr:rowOff>
                  </from>
                  <to>
                    <xdr:col>45</xdr:col>
                    <xdr:colOff>247650</xdr:colOff>
                    <xdr:row>8</xdr:row>
                    <xdr:rowOff>0</xdr:rowOff>
                  </to>
                </anchor>
              </controlPr>
            </control>
          </mc:Choice>
        </mc:AlternateContent>
        <mc:AlternateContent xmlns:mc="http://schemas.openxmlformats.org/markup-compatibility/2006">
          <mc:Choice Requires="x14">
            <control shapeId="302096" r:id="rId19" name="Button 16">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302097" r:id="rId20" name="Button 17">
              <controlPr defaultSize="0" print="0" autoFill="0" autoPict="0" macro="[0]!Sort_Pl_Punten_6">
                <anchor moveWithCells="1" sizeWithCells="1">
                  <from>
                    <xdr:col>53</xdr:col>
                    <xdr:colOff>19050</xdr:colOff>
                    <xdr:row>7</xdr:row>
                    <xdr:rowOff>9525</xdr:rowOff>
                  </from>
                  <to>
                    <xdr:col>53</xdr:col>
                    <xdr:colOff>247650</xdr:colOff>
                    <xdr:row>8</xdr:row>
                    <xdr:rowOff>0</xdr:rowOff>
                  </to>
                </anchor>
              </controlPr>
            </control>
          </mc:Choice>
        </mc:AlternateContent>
        <mc:AlternateContent xmlns:mc="http://schemas.openxmlformats.org/markup-compatibility/2006">
          <mc:Choice Requires="x14">
            <control shapeId="302098" r:id="rId21" name="Button 18">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302099" r:id="rId22" name="Button 19">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302100" r:id="rId23" name="Button 20">
              <controlPr defaultSize="0" print="0" autoFill="0" autoPict="0" macro="[0]!Verberg_Ex_Aequo_3">
                <anchor moveWithCells="1" sizeWithCells="1">
                  <from>
                    <xdr:col>26</xdr:col>
                    <xdr:colOff>47625</xdr:colOff>
                    <xdr:row>7</xdr:row>
                    <xdr:rowOff>9525</xdr:rowOff>
                  </from>
                  <to>
                    <xdr:col>27</xdr:col>
                    <xdr:colOff>219075</xdr:colOff>
                    <xdr:row>7</xdr:row>
                    <xdr:rowOff>304800</xdr:rowOff>
                  </to>
                </anchor>
              </controlPr>
            </control>
          </mc:Choice>
        </mc:AlternateContent>
        <mc:AlternateContent xmlns:mc="http://schemas.openxmlformats.org/markup-compatibility/2006">
          <mc:Choice Requires="x14">
            <control shapeId="302101" r:id="rId24" name="Button 21">
              <controlPr defaultSize="0" print="0" autoFill="0" autoPict="0" macro="[0]!Verberg_Ex_Aequo_4">
                <anchor moveWithCells="1" sizeWithCells="1">
                  <from>
                    <xdr:col>30</xdr:col>
                    <xdr:colOff>0</xdr:colOff>
                    <xdr:row>7</xdr:row>
                    <xdr:rowOff>0</xdr:rowOff>
                  </from>
                  <to>
                    <xdr:col>35</xdr:col>
                    <xdr:colOff>200025</xdr:colOff>
                    <xdr:row>7</xdr:row>
                    <xdr:rowOff>314325</xdr:rowOff>
                  </to>
                </anchor>
              </controlPr>
            </control>
          </mc:Choice>
        </mc:AlternateContent>
        <mc:AlternateContent xmlns:mc="http://schemas.openxmlformats.org/markup-compatibility/2006">
          <mc:Choice Requires="x14">
            <control shapeId="302102" r:id="rId25" name="Button 22">
              <controlPr defaultSize="0" print="0" autoFill="0" autoPict="0" macro="[0]!Verberg_Ex_Aequo_5">
                <anchor moveWithCells="1" sizeWithCells="1">
                  <from>
                    <xdr:col>38</xdr:col>
                    <xdr:colOff>0</xdr:colOff>
                    <xdr:row>7</xdr:row>
                    <xdr:rowOff>9525</xdr:rowOff>
                  </from>
                  <to>
                    <xdr:col>38</xdr:col>
                    <xdr:colOff>0</xdr:colOff>
                    <xdr:row>8</xdr:row>
                    <xdr:rowOff>0</xdr:rowOff>
                  </to>
                </anchor>
              </controlPr>
            </control>
          </mc:Choice>
        </mc:AlternateContent>
        <mc:AlternateContent xmlns:mc="http://schemas.openxmlformats.org/markup-compatibility/2006">
          <mc:Choice Requires="x14">
            <control shapeId="302103" r:id="rId26" name="Button 23">
              <controlPr defaultSize="0" print="0" autoFill="0" autoPict="0" macro="[0]!Verberg_Ex_Aequo_6">
                <anchor moveWithCells="1" sizeWithCells="1">
                  <from>
                    <xdr:col>46</xdr:col>
                    <xdr:colOff>0</xdr:colOff>
                    <xdr:row>7</xdr:row>
                    <xdr:rowOff>0</xdr:rowOff>
                  </from>
                  <to>
                    <xdr:col>46</xdr:col>
                    <xdr:colOff>0</xdr:colOff>
                    <xdr:row>7</xdr:row>
                    <xdr:rowOff>314325</xdr:rowOff>
                  </to>
                </anchor>
              </controlPr>
            </control>
          </mc:Choice>
        </mc:AlternateContent>
        <mc:AlternateContent xmlns:mc="http://schemas.openxmlformats.org/markup-compatibility/2006">
          <mc:Choice Requires="x14">
            <control shapeId="302104" r:id="rId27" name="Button 24">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302105" r:id="rId28" name="Button 25">
              <controlPr defaultSize="0" print="0" autoFill="0" autoPict="0" macro="[0]!Verberg_Ex_Aequo_5">
                <anchor moveWithCells="1" sizeWithCells="1">
                  <from>
                    <xdr:col>38</xdr:col>
                    <xdr:colOff>0</xdr:colOff>
                    <xdr:row>7</xdr:row>
                    <xdr:rowOff>0</xdr:rowOff>
                  </from>
                  <to>
                    <xdr:col>43</xdr:col>
                    <xdr:colOff>200025</xdr:colOff>
                    <xdr:row>7</xdr:row>
                    <xdr:rowOff>314325</xdr:rowOff>
                  </to>
                </anchor>
              </controlPr>
            </control>
          </mc:Choice>
        </mc:AlternateContent>
        <mc:AlternateContent xmlns:mc="http://schemas.openxmlformats.org/markup-compatibility/2006">
          <mc:Choice Requires="x14">
            <control shapeId="302106" r:id="rId29" name="Button 26">
              <controlPr defaultSize="0" print="0" autoFill="0" autoPict="0" macro="[0]!Verberg_Ex_Aequo_6">
                <anchor moveWithCells="1" sizeWithCells="1">
                  <from>
                    <xdr:col>46</xdr:col>
                    <xdr:colOff>0</xdr:colOff>
                    <xdr:row>7</xdr:row>
                    <xdr:rowOff>0</xdr:rowOff>
                  </from>
                  <to>
                    <xdr:col>51</xdr:col>
                    <xdr:colOff>200025</xdr:colOff>
                    <xdr:row>7</xdr:row>
                    <xdr:rowOff>314325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30"/>
  <dimension ref="A1:BN8"/>
  <sheetViews>
    <sheetView workbookViewId="0">
      <pane xSplit="5" ySplit="8" topLeftCell="F9" activePane="bottomRight" state="frozen"/>
      <selection pane="topRight" activeCell="B9" sqref="B9"/>
      <selection pane="bottomLeft" activeCell="B9" sqref="B9"/>
      <selection pane="bottomRight" activeCell="BL4" sqref="BL4"/>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4.85546875" style="1" hidden="1" customWidth="1"/>
    <col min="66" max="66" width="17.28515625" style="1" customWidth="1"/>
  </cols>
  <sheetData>
    <row r="1" spans="1:66" x14ac:dyDescent="0.2">
      <c r="A1" s="111" t="s">
        <v>1</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c r="AH1" s="112"/>
      <c r="AI1" s="112"/>
      <c r="AJ1" s="112"/>
      <c r="AK1" s="112"/>
      <c r="AL1" s="112"/>
      <c r="AM1" s="112"/>
      <c r="AN1" s="112"/>
      <c r="AO1" s="112"/>
      <c r="AP1" s="112"/>
      <c r="AQ1" s="112"/>
      <c r="AR1" s="112"/>
      <c r="AS1" s="112"/>
      <c r="AT1" s="112"/>
      <c r="AU1" s="112"/>
      <c r="AV1" s="112"/>
      <c r="AW1" s="112"/>
      <c r="AX1" s="112"/>
      <c r="AY1" s="112"/>
      <c r="AZ1" s="112"/>
      <c r="BA1" s="112"/>
      <c r="BB1" s="112"/>
      <c r="BC1" s="112"/>
      <c r="BD1" s="112"/>
      <c r="BE1" s="112"/>
      <c r="BF1" s="112"/>
      <c r="BG1" s="112"/>
      <c r="BH1" s="112"/>
      <c r="BI1" s="112"/>
      <c r="BJ1" s="112"/>
      <c r="BK1" s="112"/>
      <c r="BL1" s="112"/>
      <c r="BM1" s="112"/>
      <c r="BN1" s="113"/>
    </row>
    <row r="2" spans="1:66" ht="12.75" hidden="1" customHeight="1" x14ac:dyDescent="0.2">
      <c r="A2" s="7"/>
      <c r="B2" s="7"/>
      <c r="C2" s="7">
        <v>1</v>
      </c>
      <c r="D2" s="7">
        <f>FLOOR((C2+3)/4,1)</f>
        <v>1</v>
      </c>
      <c r="E2" s="7"/>
      <c r="F2" s="7"/>
      <c r="G2" s="58">
        <v>192</v>
      </c>
      <c r="H2" s="58">
        <v>192</v>
      </c>
      <c r="I2" s="60">
        <v>190</v>
      </c>
      <c r="J2" s="60">
        <f>H2+I2</f>
        <v>382</v>
      </c>
      <c r="K2" s="60"/>
      <c r="L2" s="60"/>
      <c r="M2" s="60"/>
      <c r="N2" s="70">
        <v>1</v>
      </c>
      <c r="O2" s="63">
        <v>193</v>
      </c>
      <c r="P2" s="63">
        <v>193</v>
      </c>
      <c r="Q2" s="63">
        <v>193</v>
      </c>
      <c r="R2" s="63">
        <f>P2+Q2</f>
        <v>386</v>
      </c>
      <c r="S2" s="63"/>
      <c r="T2" s="63"/>
      <c r="U2" s="63"/>
      <c r="V2" s="71">
        <v>2</v>
      </c>
      <c r="W2" s="66">
        <v>198</v>
      </c>
      <c r="X2" s="66">
        <v>198</v>
      </c>
      <c r="Y2" s="66">
        <v>198</v>
      </c>
      <c r="Z2" s="66">
        <f>X2+Y2</f>
        <v>396</v>
      </c>
      <c r="AA2" s="66"/>
      <c r="AB2" s="66"/>
      <c r="AC2" s="66"/>
      <c r="AD2" s="72">
        <v>3</v>
      </c>
      <c r="AE2" s="63">
        <v>177</v>
      </c>
      <c r="AF2" s="63">
        <v>177</v>
      </c>
      <c r="AG2" s="63">
        <v>177</v>
      </c>
      <c r="AH2" s="63">
        <f>AF2+AG2</f>
        <v>354</v>
      </c>
      <c r="AI2" s="63"/>
      <c r="AJ2" s="63"/>
      <c r="AK2" s="63"/>
      <c r="AL2" s="71">
        <v>4</v>
      </c>
      <c r="AM2" s="66">
        <v>178</v>
      </c>
      <c r="AN2" s="66">
        <v>178</v>
      </c>
      <c r="AO2" s="66">
        <v>178</v>
      </c>
      <c r="AP2" s="66">
        <f>AN2+AO2</f>
        <v>356</v>
      </c>
      <c r="AQ2" s="66"/>
      <c r="AR2" s="66"/>
      <c r="AS2" s="66"/>
      <c r="AT2" s="72">
        <v>5</v>
      </c>
      <c r="AU2" s="63">
        <v>179</v>
      </c>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M2"/>
      <c r="BN2"/>
    </row>
    <row r="3" spans="1:66" x14ac:dyDescent="0.2">
      <c r="A3" s="92" t="s">
        <v>2</v>
      </c>
      <c r="B3" s="94"/>
      <c r="C3" s="89" t="str">
        <f>Instellingen!B3</f>
        <v>kring de Oude IJssel</v>
      </c>
      <c r="D3" s="90"/>
      <c r="E3" s="91"/>
      <c r="F3" s="92"/>
      <c r="G3" s="93"/>
      <c r="H3" s="93"/>
      <c r="I3" s="93"/>
      <c r="J3" s="93"/>
      <c r="K3" s="93"/>
      <c r="L3" s="93"/>
      <c r="M3" s="93"/>
      <c r="N3" s="94"/>
      <c r="O3" s="89"/>
      <c r="P3" s="90"/>
      <c r="Q3" s="90"/>
      <c r="R3" s="90"/>
      <c r="S3" s="90"/>
      <c r="T3" s="90"/>
      <c r="U3" s="90"/>
      <c r="V3" s="91"/>
      <c r="W3" s="132"/>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33"/>
      <c r="AX3" s="133"/>
      <c r="AY3" s="133"/>
      <c r="AZ3" s="133"/>
      <c r="BA3" s="133"/>
      <c r="BB3" s="134"/>
      <c r="BC3" s="92" t="s">
        <v>4</v>
      </c>
      <c r="BD3" s="93"/>
      <c r="BE3" s="93"/>
      <c r="BF3" s="93"/>
      <c r="BG3" s="93"/>
      <c r="BH3" s="93"/>
      <c r="BI3" s="93"/>
      <c r="BJ3" s="93"/>
      <c r="BK3" s="94"/>
      <c r="BL3" s="19">
        <f>Instellingen!B6</f>
        <v>3</v>
      </c>
      <c r="BM3" s="74"/>
      <c r="BN3" s="117"/>
    </row>
    <row r="4" spans="1:66" x14ac:dyDescent="0.2">
      <c r="A4" s="92" t="s">
        <v>5</v>
      </c>
      <c r="B4" s="94"/>
      <c r="C4" s="126" t="s">
        <v>46</v>
      </c>
      <c r="D4" s="90"/>
      <c r="E4" s="91"/>
      <c r="F4" s="92" t="s">
        <v>7</v>
      </c>
      <c r="G4" s="93"/>
      <c r="H4" s="93"/>
      <c r="I4" s="93"/>
      <c r="J4" s="93"/>
      <c r="K4" s="93"/>
      <c r="L4" s="93"/>
      <c r="M4" s="93"/>
      <c r="N4" s="94"/>
      <c r="O4" s="89">
        <f>Instellingen!B7</f>
        <v>1</v>
      </c>
      <c r="P4" s="90"/>
      <c r="Q4" s="90"/>
      <c r="R4" s="90"/>
      <c r="S4" s="90"/>
      <c r="T4" s="90"/>
      <c r="U4" s="90"/>
      <c r="V4" s="91"/>
      <c r="W4" s="135"/>
      <c r="X4" s="136"/>
      <c r="Y4" s="136"/>
      <c r="Z4" s="136"/>
      <c r="AA4" s="136"/>
      <c r="AB4" s="136"/>
      <c r="AC4" s="136"/>
      <c r="AD4" s="136"/>
      <c r="AE4" s="136"/>
      <c r="AF4" s="136"/>
      <c r="AG4" s="136"/>
      <c r="AH4" s="136"/>
      <c r="AI4" s="136"/>
      <c r="AJ4" s="136"/>
      <c r="AK4" s="136"/>
      <c r="AL4" s="136"/>
      <c r="AM4" s="136"/>
      <c r="AN4" s="136"/>
      <c r="AO4" s="136"/>
      <c r="AP4" s="136"/>
      <c r="AQ4" s="136"/>
      <c r="AR4" s="136"/>
      <c r="AS4" s="136"/>
      <c r="AT4" s="136"/>
      <c r="AU4" s="136"/>
      <c r="AV4" s="136"/>
      <c r="AW4" s="136"/>
      <c r="AX4" s="136"/>
      <c r="AY4" s="136"/>
      <c r="AZ4" s="136"/>
      <c r="BA4" s="136"/>
      <c r="BB4" s="137"/>
      <c r="BC4" s="92"/>
      <c r="BD4" s="93"/>
      <c r="BE4" s="93"/>
      <c r="BF4" s="93"/>
      <c r="BG4" s="93"/>
      <c r="BH4" s="93"/>
      <c r="BI4" s="93"/>
      <c r="BJ4" s="93"/>
      <c r="BK4" s="94"/>
      <c r="BL4" s="19"/>
      <c r="BM4" s="75"/>
      <c r="BN4" s="120"/>
    </row>
    <row r="5" spans="1:66" x14ac:dyDescent="0.2">
      <c r="A5" s="92" t="s">
        <v>8</v>
      </c>
      <c r="B5" s="94"/>
      <c r="C5" s="89"/>
      <c r="D5" s="90"/>
      <c r="E5" s="91"/>
      <c r="F5" s="92" t="s">
        <v>9</v>
      </c>
      <c r="G5" s="93"/>
      <c r="H5" s="93"/>
      <c r="I5" s="93"/>
      <c r="J5" s="93"/>
      <c r="K5" s="93"/>
      <c r="L5" s="93"/>
      <c r="M5" s="93"/>
      <c r="N5" s="94"/>
      <c r="O5" s="89">
        <f>Instellingen!B5</f>
        <v>99</v>
      </c>
      <c r="P5" s="90"/>
      <c r="Q5" s="90"/>
      <c r="R5" s="90"/>
      <c r="S5" s="90"/>
      <c r="T5" s="90"/>
      <c r="U5" s="90"/>
      <c r="V5" s="91"/>
      <c r="W5" s="138"/>
      <c r="X5" s="139"/>
      <c r="Y5" s="139"/>
      <c r="Z5" s="139"/>
      <c r="AA5" s="139"/>
      <c r="AB5" s="139"/>
      <c r="AC5" s="139"/>
      <c r="AD5" s="139"/>
      <c r="AE5" s="139"/>
      <c r="AF5" s="139"/>
      <c r="AG5" s="139"/>
      <c r="AH5" s="139"/>
      <c r="AI5" s="139"/>
      <c r="AJ5" s="139"/>
      <c r="AK5" s="139"/>
      <c r="AL5" s="139"/>
      <c r="AM5" s="139"/>
      <c r="AN5" s="139"/>
      <c r="AO5" s="139"/>
      <c r="AP5" s="139"/>
      <c r="AQ5" s="139"/>
      <c r="AR5" s="139"/>
      <c r="AS5" s="139"/>
      <c r="AT5" s="139"/>
      <c r="AU5" s="139"/>
      <c r="AV5" s="139"/>
      <c r="AW5" s="139"/>
      <c r="AX5" s="139"/>
      <c r="AY5" s="139"/>
      <c r="AZ5" s="139"/>
      <c r="BA5" s="139"/>
      <c r="BB5" s="140"/>
      <c r="BC5" s="92"/>
      <c r="BD5" s="93"/>
      <c r="BE5" s="93"/>
      <c r="BF5" s="93"/>
      <c r="BG5" s="93"/>
      <c r="BH5" s="93"/>
      <c r="BI5" s="93"/>
      <c r="BJ5" s="93"/>
      <c r="BK5" s="94"/>
      <c r="BL5" s="19"/>
      <c r="BM5" s="75"/>
      <c r="BN5" s="120"/>
    </row>
    <row r="6" spans="1:66" ht="12.75" customHeight="1" x14ac:dyDescent="0.2">
      <c r="A6" s="127"/>
      <c r="B6" s="128"/>
      <c r="C6" s="128"/>
      <c r="D6" s="128"/>
      <c r="E6" s="129"/>
      <c r="F6" s="57" t="s">
        <v>11</v>
      </c>
      <c r="G6" s="99" t="str">
        <f>Instellingen!B36</f>
        <v>HC Lathum</v>
      </c>
      <c r="H6" s="100"/>
      <c r="I6" s="100"/>
      <c r="J6" s="100"/>
      <c r="K6" s="100"/>
      <c r="L6" s="100"/>
      <c r="M6" s="100"/>
      <c r="N6" s="101"/>
      <c r="O6" s="102" t="str">
        <f>Instellingen!B37</f>
        <v>Beek</v>
      </c>
      <c r="P6" s="103"/>
      <c r="Q6" s="103"/>
      <c r="R6" s="103"/>
      <c r="S6" s="103"/>
      <c r="T6" s="103"/>
      <c r="U6" s="103"/>
      <c r="V6" s="104"/>
      <c r="W6" s="105" t="str">
        <f>Instellingen!B38</f>
        <v>Dinxperlo</v>
      </c>
      <c r="X6" s="106"/>
      <c r="Y6" s="106"/>
      <c r="Z6" s="106"/>
      <c r="AA6" s="106"/>
      <c r="AB6" s="106"/>
      <c r="AC6" s="106"/>
      <c r="AD6" s="107"/>
      <c r="AE6" s="102">
        <f>Instellingen!B39</f>
        <v>0</v>
      </c>
      <c r="AF6" s="103"/>
      <c r="AG6" s="103"/>
      <c r="AH6" s="103"/>
      <c r="AI6" s="103"/>
      <c r="AJ6" s="103"/>
      <c r="AK6" s="103"/>
      <c r="AL6" s="104"/>
      <c r="AM6" s="105">
        <f>Instellingen!B40</f>
        <v>0</v>
      </c>
      <c r="AN6" s="106"/>
      <c r="AO6" s="106"/>
      <c r="AP6" s="106"/>
      <c r="AQ6" s="106"/>
      <c r="AR6" s="106"/>
      <c r="AS6" s="106"/>
      <c r="AT6" s="107"/>
      <c r="AU6" s="102">
        <f>Instellingen!B41</f>
        <v>0</v>
      </c>
      <c r="AV6" s="103"/>
      <c r="AW6" s="103"/>
      <c r="AX6" s="103"/>
      <c r="AY6" s="103"/>
      <c r="AZ6" s="103"/>
      <c r="BA6" s="103"/>
      <c r="BB6" s="104"/>
      <c r="BC6" s="92" t="s">
        <v>12</v>
      </c>
      <c r="BD6" s="93"/>
      <c r="BE6" s="93"/>
      <c r="BF6" s="93"/>
      <c r="BG6" s="93"/>
      <c r="BH6" s="94"/>
      <c r="BI6" s="35"/>
      <c r="BJ6" s="56"/>
      <c r="BK6" s="36"/>
      <c r="BL6" s="73"/>
      <c r="BM6" s="75"/>
      <c r="BN6" s="120"/>
    </row>
    <row r="7" spans="1:66" ht="12.75" customHeight="1" x14ac:dyDescent="0.2">
      <c r="A7" s="130"/>
      <c r="B7" s="130"/>
      <c r="C7" s="130"/>
      <c r="D7" s="130"/>
      <c r="E7" s="131"/>
      <c r="F7" s="57" t="s">
        <v>14</v>
      </c>
      <c r="G7" s="108" t="str">
        <f>Instellingen!C36</f>
        <v>25/26 april</v>
      </c>
      <c r="H7" s="100"/>
      <c r="I7" s="100"/>
      <c r="J7" s="100"/>
      <c r="K7" s="100"/>
      <c r="L7" s="100"/>
      <c r="M7" s="100"/>
      <c r="N7" s="101"/>
      <c r="O7" s="102" t="str">
        <f>Instellingen!C37</f>
        <v>16/17 mei</v>
      </c>
      <c r="P7" s="103"/>
      <c r="Q7" s="103"/>
      <c r="R7" s="103"/>
      <c r="S7" s="103"/>
      <c r="T7" s="103"/>
      <c r="U7" s="103"/>
      <c r="V7" s="104"/>
      <c r="W7" s="105" t="str">
        <f>Instellingen!C38</f>
        <v>13/14 juni</v>
      </c>
      <c r="X7" s="106"/>
      <c r="Y7" s="106"/>
      <c r="Z7" s="106"/>
      <c r="AA7" s="106"/>
      <c r="AB7" s="106"/>
      <c r="AC7" s="106"/>
      <c r="AD7" s="107"/>
      <c r="AE7" s="102">
        <f>Instellingen!C39</f>
        <v>0</v>
      </c>
      <c r="AF7" s="103"/>
      <c r="AG7" s="103"/>
      <c r="AH7" s="103"/>
      <c r="AI7" s="103"/>
      <c r="AJ7" s="103"/>
      <c r="AK7" s="103"/>
      <c r="AL7" s="104"/>
      <c r="AM7" s="105">
        <f>Instellingen!C40</f>
        <v>0</v>
      </c>
      <c r="AN7" s="106"/>
      <c r="AO7" s="106"/>
      <c r="AP7" s="106"/>
      <c r="AQ7" s="106"/>
      <c r="AR7" s="106"/>
      <c r="AS7" s="106"/>
      <c r="AT7" s="107"/>
      <c r="AU7" s="102" t="str">
        <f>Instellingen!C41</f>
        <v xml:space="preserve"> </v>
      </c>
      <c r="AV7" s="103"/>
      <c r="AW7" s="103"/>
      <c r="AX7" s="103"/>
      <c r="AY7" s="103"/>
      <c r="AZ7" s="103"/>
      <c r="BA7" s="103"/>
      <c r="BB7" s="104"/>
      <c r="BC7" s="68" t="s">
        <v>15</v>
      </c>
      <c r="BD7" s="3" t="s">
        <v>15</v>
      </c>
      <c r="BE7" s="8" t="s">
        <v>16</v>
      </c>
      <c r="BF7" s="8" t="s">
        <v>16</v>
      </c>
      <c r="BG7" s="8" t="s">
        <v>16</v>
      </c>
      <c r="BH7" s="8" t="s">
        <v>16</v>
      </c>
      <c r="BI7" s="30" t="s">
        <v>17</v>
      </c>
      <c r="BJ7" s="28" t="s">
        <v>17</v>
      </c>
      <c r="BK7" s="9"/>
      <c r="BL7" s="3"/>
      <c r="BM7" s="76"/>
      <c r="BN7" s="123"/>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27"/>
      <c r="BN8" s="2" t="s">
        <v>39</v>
      </c>
    </row>
  </sheetData>
  <sheetProtection sheet="1" objects="1" scenarios="1"/>
  <mergeCells count="32">
    <mergeCell ref="A1:BN1"/>
    <mergeCell ref="A3:B3"/>
    <mergeCell ref="C3:E3"/>
    <mergeCell ref="F3:N3"/>
    <mergeCell ref="O3:V3"/>
    <mergeCell ref="W3:BB5"/>
    <mergeCell ref="BC3:BK3"/>
    <mergeCell ref="BN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dataValidations count="14">
    <dataValidation operator="lessThanOrEqual" allowBlank="1" showInputMessage="1" showErrorMessage="1" error="De waarde is maximaal 200" sqref="AM1:AM2 AU1:AU2 AE1:AE2 AM8:AM65536 AE8:AE65536 AU8:AU65536" xr:uid="{00000000-0002-0000-0800-000000000000}"/>
    <dataValidation operator="lessThanOrEqual" allowBlank="1" showInputMessage="1" showErrorMessage="1" sqref="W1:W3 W8:W65536" xr:uid="{00000000-0002-0000-0800-000001000000}"/>
    <dataValidation type="whole" operator="lessThan" allowBlank="1" showInputMessage="1" showErrorMessage="1" sqref="O3" xr:uid="{00000000-0002-0000-0800-000002000000}">
      <formula1>99</formula1>
    </dataValidation>
    <dataValidation type="whole" operator="lessThanOrEqual" allowBlank="1" showInputMessage="1" showErrorMessage="1" sqref="O5" xr:uid="{00000000-0002-0000-0800-000003000000}">
      <formula1>999</formula1>
    </dataValidation>
    <dataValidation type="whole" operator="lessThanOrEqual" allowBlank="1" showInputMessage="1" showErrorMessage="1" error="De waarde is maximaal 200" sqref="AN2:AO2 AV2:AW2 AF2:AG2 AN8:AO65536 AF8:AG65536 AV8:AW65536" xr:uid="{00000000-0002-0000-0800-000004000000}">
      <formula1>340</formula1>
    </dataValidation>
    <dataValidation type="whole" operator="lessThan" allowBlank="1" showInputMessage="1" showErrorMessage="1" sqref="U2 U8:U65536" xr:uid="{00000000-0002-0000-0800-000005000000}">
      <formula1>999</formula1>
    </dataValidation>
    <dataValidation type="whole" operator="lessThanOrEqual" allowBlank="1" showInputMessage="1" showErrorMessage="1" sqref="X8:Z65536 X2:Z2 P2:Q2 P8:Q65536" xr:uid="{00000000-0002-0000-0800-000006000000}">
      <formula1>340</formula1>
    </dataValidation>
    <dataValidation type="whole" operator="lessThan" allowBlank="1" showInputMessage="1" showErrorMessage="1" sqref="BL6:BM6" xr:uid="{00000000-0002-0000-0800-000007000000}">
      <formula1>340</formula1>
    </dataValidation>
    <dataValidation type="whole" operator="lessThan" allowBlank="1" showInputMessage="1" showErrorMessage="1" sqref="BL5:BM5" xr:uid="{00000000-0002-0000-0800-000008000000}">
      <formula1>9</formula1>
    </dataValidation>
    <dataValidation type="whole" allowBlank="1" showInputMessage="1" showErrorMessage="1" sqref="BL4:BM4" xr:uid="{00000000-0002-0000-0800-000009000000}">
      <formula1>1</formula1>
      <formula2>2</formula2>
    </dataValidation>
    <dataValidation type="whole" allowBlank="1" showInputMessage="1" showErrorMessage="1" sqref="BL3:BM3 O4" xr:uid="{00000000-0002-0000-0800-00000A000000}">
      <formula1>1</formula1>
      <formula2>4</formula2>
    </dataValidation>
    <dataValidation operator="lessThan" allowBlank="1" showInputMessage="1" showErrorMessage="1" error="De waarde is maximaal 500" sqref="R8:T8 AA8:AB8 AI8:AJ8 AQ8:AR8 AY8:AZ8 H8:L8" xr:uid="{00000000-0002-0000-0800-00000B000000}"/>
    <dataValidation type="whole" operator="lessThan" allowBlank="1" showInputMessage="1" showErrorMessage="1" error="De waarde is maximaal 200" sqref="BB2 AL2 AT2 AL8:AL65536 AT8:AT65536 BB8:BB65536 V8:V65536 N8:N65536 AD8:AD65536" xr:uid="{00000000-0002-0000-0800-00000C000000}">
      <formula1>200</formula1>
    </dataValidation>
    <dataValidation type="whole" operator="lessThan" allowBlank="1" showInputMessage="1" showErrorMessage="1" error="De waarde is maximaal 500" sqref="H9:L65536 R9:T65536 AP9:AR65536 AX9:AZ65536 AA9:AB65536 AH9:AJ65536" xr:uid="{00000000-0002-0000-0800-00000D000000}">
      <formula1>500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4369"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314370"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314371"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314372"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314373"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314374" r:id="rId9" name="Button 6">
              <controlPr defaultSize="0" print="0" autoFill="0" autoPict="0" macro="[0]!verbergen">
                <anchor moveWithCells="1" sizeWithCells="1">
                  <from>
                    <xdr:col>65</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314375"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14376"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314377"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314378" r:id="rId13" name="Button 10">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314379" r:id="rId14" name="Button 11">
              <controlPr defaultSize="0" print="0" autoFill="0" autoPict="0" macro="[0]!Sort_Totaal_Punten">
                <anchor moveWithCells="1" sizeWithCells="1">
                  <from>
                    <xdr:col>61</xdr:col>
                    <xdr:colOff>9525</xdr:colOff>
                    <xdr:row>7</xdr:row>
                    <xdr:rowOff>28575</xdr:rowOff>
                  </from>
                  <to>
                    <xdr:col>61</xdr:col>
                    <xdr:colOff>381000</xdr:colOff>
                    <xdr:row>8</xdr:row>
                    <xdr:rowOff>0</xdr:rowOff>
                  </to>
                </anchor>
              </controlPr>
            </control>
          </mc:Choice>
        </mc:AlternateContent>
        <mc:AlternateContent xmlns:mc="http://schemas.openxmlformats.org/markup-compatibility/2006">
          <mc:Choice Requires="x14">
            <control shapeId="314380" r:id="rId15" name="Button 12">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314381" r:id="rId16" name="Button 13">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314382" r:id="rId17" name="Button 14">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314383" r:id="rId18" name="Button 15">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314384" r:id="rId19" name="Button 16">
              <controlPr defaultSize="0" print="0" autoFill="0" autoPict="0" macro="[0]!Kopieren">
                <anchor moveWithCells="1" sizeWithCells="1">
                  <from>
                    <xdr:col>2</xdr:col>
                    <xdr:colOff>657225</xdr:colOff>
                    <xdr:row>5</xdr:row>
                    <xdr:rowOff>0</xdr:rowOff>
                  </from>
                  <to>
                    <xdr:col>5</xdr:col>
                    <xdr:colOff>0</xdr:colOff>
                    <xdr:row>6</xdr:row>
                    <xdr:rowOff>152400</xdr:rowOff>
                  </to>
                </anchor>
              </controlPr>
            </control>
          </mc:Choice>
        </mc:AlternateContent>
        <mc:AlternateContent xmlns:mc="http://schemas.openxmlformats.org/markup-compatibility/2006">
          <mc:Choice Requires="x14">
            <control shapeId="314385" r:id="rId20" name="Button 17">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314386" r:id="rId21" name="Button 18">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314387" r:id="rId22" name="Button 19">
              <controlPr defaultSize="0" print="0" autoFill="0" autoPict="0" macro="[0]!Verberg_Ex_Aequo_3">
                <anchor moveWithCells="1" sizeWithCells="1">
                  <from>
                    <xdr:col>26</xdr:col>
                    <xdr:colOff>19050</xdr:colOff>
                    <xdr:row>7</xdr:row>
                    <xdr:rowOff>9525</xdr:rowOff>
                  </from>
                  <to>
                    <xdr:col>27</xdr:col>
                    <xdr:colOff>190500</xdr:colOff>
                    <xdr:row>8</xdr:row>
                    <xdr:rowOff>0</xdr:rowOff>
                  </to>
                </anchor>
              </controlPr>
            </control>
          </mc:Choice>
        </mc:AlternateContent>
        <mc:AlternateContent xmlns:mc="http://schemas.openxmlformats.org/markup-compatibility/2006">
          <mc:Choice Requires="x14">
            <control shapeId="314388" r:id="rId23" name="Button 20">
              <controlPr defaultSize="0" print="0" autoFill="0" autoPict="0" macro="[0]!Verberg_Ex_Aequo_4">
                <anchor moveWithCells="1" sizeWithCells="1">
                  <from>
                    <xdr:col>30</xdr:col>
                    <xdr:colOff>0</xdr:colOff>
                    <xdr:row>7</xdr:row>
                    <xdr:rowOff>9525</xdr:rowOff>
                  </from>
                  <to>
                    <xdr:col>35</xdr:col>
                    <xdr:colOff>190500</xdr:colOff>
                    <xdr:row>8</xdr:row>
                    <xdr:rowOff>0</xdr:rowOff>
                  </to>
                </anchor>
              </controlPr>
            </control>
          </mc:Choice>
        </mc:AlternateContent>
        <mc:AlternateContent xmlns:mc="http://schemas.openxmlformats.org/markup-compatibility/2006">
          <mc:Choice Requires="x14">
            <control shapeId="314389" r:id="rId24" name="Button 21">
              <controlPr defaultSize="0" print="0" autoFill="0" autoPict="0" macro="[0]!Verberg_Ex_Aequo_5">
                <anchor moveWithCells="1" sizeWithCells="1">
                  <from>
                    <xdr:col>38</xdr:col>
                    <xdr:colOff>0</xdr:colOff>
                    <xdr:row>7</xdr:row>
                    <xdr:rowOff>9525</xdr:rowOff>
                  </from>
                  <to>
                    <xdr:col>43</xdr:col>
                    <xdr:colOff>190500</xdr:colOff>
                    <xdr:row>8</xdr:row>
                    <xdr:rowOff>0</xdr:rowOff>
                  </to>
                </anchor>
              </controlPr>
            </control>
          </mc:Choice>
        </mc:AlternateContent>
        <mc:AlternateContent xmlns:mc="http://schemas.openxmlformats.org/markup-compatibility/2006">
          <mc:Choice Requires="x14">
            <control shapeId="314390" r:id="rId25" name="Button 22">
              <controlPr defaultSize="0" print="0" autoFill="0" autoPict="0" macro="[0]!Verberg_Ex_Aequo_6">
                <anchor moveWithCells="1" sizeWithCells="1">
                  <from>
                    <xdr:col>46</xdr:col>
                    <xdr:colOff>0</xdr:colOff>
                    <xdr:row>7</xdr:row>
                    <xdr:rowOff>9525</xdr:rowOff>
                  </from>
                  <to>
                    <xdr:col>51</xdr:col>
                    <xdr:colOff>190500</xdr:colOff>
                    <xdr:row>8</xdr:row>
                    <xdr:rowOff>0</xdr:rowOff>
                  </to>
                </anchor>
              </controlPr>
            </control>
          </mc:Choice>
        </mc:AlternateContent>
        <mc:AlternateContent xmlns:mc="http://schemas.openxmlformats.org/markup-compatibility/2006">
          <mc:Choice Requires="x14">
            <control shapeId="314391" r:id="rId26" name="Button 23">
              <controlPr defaultSize="0" print="0" autoFill="0" autoPict="0" macro="[0]!Sort_Pl_Punten_4">
                <anchor moveWithCells="1" sizeWithCells="1">
                  <from>
                    <xdr:col>30</xdr:col>
                    <xdr:colOff>0</xdr:colOff>
                    <xdr:row>7</xdr:row>
                    <xdr:rowOff>28575</xdr:rowOff>
                  </from>
                  <to>
                    <xdr:col>38</xdr:col>
                    <xdr:colOff>0</xdr:colOff>
                    <xdr:row>8</xdr:row>
                    <xdr:rowOff>0</xdr:rowOff>
                  </to>
                </anchor>
              </controlPr>
            </control>
          </mc:Choice>
        </mc:AlternateContent>
        <mc:AlternateContent xmlns:mc="http://schemas.openxmlformats.org/markup-compatibility/2006">
          <mc:Choice Requires="x14">
            <control shapeId="314392" r:id="rId27" name="Button 24">
              <controlPr defaultSize="0" print="0" autoFill="0" autoPict="0" macro="[0]!Sort_Pl_Punten_5">
                <anchor moveWithCells="1" sizeWithCells="1">
                  <from>
                    <xdr:col>38</xdr:col>
                    <xdr:colOff>0</xdr:colOff>
                    <xdr:row>7</xdr:row>
                    <xdr:rowOff>28575</xdr:rowOff>
                  </from>
                  <to>
                    <xdr:col>46</xdr:col>
                    <xdr:colOff>0</xdr:colOff>
                    <xdr:row>8</xdr:row>
                    <xdr:rowOff>0</xdr:rowOff>
                  </to>
                </anchor>
              </controlPr>
            </control>
          </mc:Choice>
        </mc:AlternateContent>
        <mc:AlternateContent xmlns:mc="http://schemas.openxmlformats.org/markup-compatibility/2006">
          <mc:Choice Requires="x14">
            <control shapeId="314393" r:id="rId28" name="Button 25">
              <controlPr defaultSize="0" print="0" autoFill="0" autoPict="0" macro="[0]!Sort_Pl_Punten_6">
                <anchor moveWithCells="1" sizeWithCells="1">
                  <from>
                    <xdr:col>46</xdr:col>
                    <xdr:colOff>0</xdr:colOff>
                    <xdr:row>7</xdr:row>
                    <xdr:rowOff>28575</xdr:rowOff>
                  </from>
                  <to>
                    <xdr:col>46</xdr:col>
                    <xdr:colOff>0</xdr:colOff>
                    <xdr:row>8</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17</vt:i4>
      </vt:variant>
      <vt:variant>
        <vt:lpstr>Benoemde bereiken</vt:lpstr>
      </vt:variant>
      <vt:variant>
        <vt:i4>3</vt:i4>
      </vt:variant>
    </vt:vector>
  </HeadingPairs>
  <TitlesOfParts>
    <vt:vector size="20" baseType="lpstr">
      <vt:lpstr>Informatie</vt:lpstr>
      <vt:lpstr>BB</vt:lpstr>
      <vt:lpstr>B</vt:lpstr>
      <vt:lpstr>L1</vt:lpstr>
      <vt:lpstr>L2</vt:lpstr>
      <vt:lpstr>L1 - L2</vt:lpstr>
      <vt:lpstr>M1</vt:lpstr>
      <vt:lpstr>M2</vt:lpstr>
      <vt:lpstr>M1 - M2</vt:lpstr>
      <vt:lpstr>Z1</vt:lpstr>
      <vt:lpstr>Z2</vt:lpstr>
      <vt:lpstr>ZZL</vt:lpstr>
      <vt:lpstr>Z1 - Z2</vt:lpstr>
      <vt:lpstr>Kampioenen</vt:lpstr>
      <vt:lpstr>Diversen</vt:lpstr>
      <vt:lpstr>Instellingen</vt:lpstr>
      <vt:lpstr>Afvaardiging</vt:lpstr>
      <vt:lpstr>Afvaardiging!Afdruktitels</vt:lpstr>
      <vt:lpstr>Diversen!Afdruktitels</vt:lpstr>
      <vt:lpstr>Kampioenen!Afdruktitels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Wim</dc:creator>
  <cp:lastModifiedBy>Sandra Kamping</cp:lastModifiedBy>
  <cp:revision/>
  <dcterms:created xsi:type="dcterms:W3CDTF">2007-03-07T12:54:43Z</dcterms:created>
  <dcterms:modified xsi:type="dcterms:W3CDTF">2026-06-14T18:30:59Z</dcterms:modified>
</cp:coreProperties>
</file>